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77299E28-264B-4D9B-90FD-F38CD9544FE8}" xr6:coauthVersionLast="47" xr6:coauthVersionMax="47" xr10:uidLastSave="{00000000-0000-0000-0000-000000000000}"/>
  <bookViews>
    <workbookView xWindow="28695" yWindow="1965" windowWidth="14610" windowHeight="15585" tabRatio="866"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AM35" i="10"/>
  <c r="BW34" i="10"/>
  <c r="BW35" i="10" s="1"/>
  <c r="AM34" i="10"/>
  <c r="C34" i="10"/>
  <c r="C35" i="10" s="1"/>
  <c r="BW36" i="10" l="1"/>
  <c r="BW37" i="10" s="1"/>
  <c r="BW38" i="10" s="1"/>
  <c r="CO34"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<sst xmlns="http://schemas.openxmlformats.org/spreadsheetml/2006/main" count="1107" uniqueCount="571">
  <si>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</si>
  <si>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</si>
  <si>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</si>
  <si>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</si>
  <si>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</si>
  <si>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</si>
  <si>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</si>
  <si>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</si>
  <si>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</si>
  <si>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</si>
  <si>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</si>
  <si>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</si>
  <si>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</si>
  <si>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</si>
  <si>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</si>
  <si>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</si>
  <si>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</si>
  <si>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</si>
  <si>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</si>
  <si>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</si>
  <si>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</si>
  <si>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</si>
  <si>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</si>
  <si>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</si>
  <si>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</si>
  <si>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</si>
  <si>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</si>
  <si>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</si>
  <si>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</si>
  <si>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</si>
  <si>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</si>
  <si>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</si>
  <si>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</si>
  <si>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</si>
  <si>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</si>
  <si>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</si>
  <si>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</si>
  <si>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</si>
  <si>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</si>
  <si>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</si>
  <si>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</si>
  <si>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</si>
  <si>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</si>
  <si>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</si>
  <si>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</si>
  <si>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</si>
  <si>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</si>
  <si>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</si>
  <si>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</si>
  <si>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</si>
  <si>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</si>
  <si>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</si>
  <si>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</si>
  <si>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</si>
  <si>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</si>
  <si>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</si>
  <si>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</si>
  <si>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</si>
  <si>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</si>
  <si>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</si>
  <si>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</si>
  <si>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</si>
  <si>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</si>
  <si>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</si>
  <si>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</si>
  <si>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</si>
  <si>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</si>
  <si>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</si>
  <si>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</si>
  <si>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</si>
  <si>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</si>
  <si>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</si>
  <si>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</si>
  <si>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</si>
  <si>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</si>
  <si>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</si>
  <si>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</si>
  <si>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</si>
  <si>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</si>
  <si>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</si>
  <si>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</si>
  <si>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</si>
  <si>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</si>
  <si>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</si>
  <si>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</si>
  <si>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</si>
  <si>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</si>
  <si>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</si>
  <si>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</si>
  <si>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</si>
  <si>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</si>
  <si>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</si>
  <si>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</si>
  <si>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</si>
  <si>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産山村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</si>
  <si>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</si>
  <si>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</si>
  <si>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</si>
  <si>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</si>
  <si>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</si>
  <si>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</si>
  <si>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</si>
  <si>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</si>
  <si>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</si>
  <si>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</si>
  <si>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</si>
  <si>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</si>
  <si>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</si>
  <si>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</si>
  <si>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</si>
  <si>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</si>
  <si>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</si>
  <si>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</si>
  <si>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</si>
  <si>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</si>
  <si>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</si>
  <si>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</si>
  <si>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</si>
  <si>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</si>
  <si>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</si>
  <si>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</si>
  <si>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</si>
  <si>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</si>
  <si>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</si>
  <si>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</si>
  <si>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</si>
  <si>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</si>
  <si>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</si>
  <si>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</si>
  <si>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</si>
  <si>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</si>
  <si>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</si>
  <si>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</si>
  <si>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</si>
  <si>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</si>
  <si>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</si>
  <si>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</si>
  <si>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</si>
  <si>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</si>
  <si>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</si>
  <si>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</si>
  <si>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</si>
  <si>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</si>
  <si>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</si>
  <si>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</si>
  <si>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</si>
  <si>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</si>
  <si>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</si>
  <si>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</si>
  <si>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</si>
  <si>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</si>
  <si>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</si>
  <si>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</si>
  <si>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</si>
  <si>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</si>
  <si>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</si>
  <si>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</si>
  <si>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</si>
  <si>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</si>
  <si>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</si>
  <si>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</si>
  <si>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</si>
  <si>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</si>
  <si>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</si>
  <si>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</si>
  <si>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</si>
  <si>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</si>
  <si>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</si>
  <si>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</si>
  <si>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</si>
  <si>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</si>
  <si>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</si>
  <si>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</si>
  <si>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</si>
  <si>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</si>
  <si>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</si>
  <si>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</si>
  <si>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</si>
  <si>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</si>
  <si>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</si>
  <si>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</si>
  <si>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</si>
  <si>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</si>
  <si>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</si>
  <si>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</si>
  <si>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</si>
  <si>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</si>
  <si>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</si>
  <si>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</si>
  <si>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</si>
  <si>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</si>
  <si>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</si>
  <si>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</si>
  <si>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</si>
  <si>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</si>
  <si>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</si>
  <si>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</si>
  <si>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</si>
  <si>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</si>
  <si>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</si>
  <si>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</si>
  <si>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</si>
  <si>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</si>
  <si>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</si>
  <si>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熊本県産山村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</si>
  <si>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</si>
  <si>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</si>
  <si>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</si>
  <si>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</si>
  <si>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</si>
  <si>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</si>
  <si>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</si>
  <si>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</si>
  <si>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</si>
  <si>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</si>
  <si>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</si>
  <si>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</si>
  <si>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</si>
  <si>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</si>
  <si>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</si>
  <si>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</si>
  <si>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</si>
  <si>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</si>
  <si>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</si>
  <si>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</si>
  <si>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</si>
  <si>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</si>
  <si>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</si>
  <si>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</si>
  <si>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</si>
  <si>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</si>
  <si>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</si>
  <si>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</si>
  <si>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</si>
  <si>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</si>
  <si>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</si>
  <si>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</si>
  <si>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</si>
  <si>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</si>
  <si>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</si>
  <si>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</si>
  <si>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</si>
  <si>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</si>
  <si>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</si>
  <si>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</si>
  <si>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</si>
  <si>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</si>
  <si>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</si>
  <si>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</si>
  <si>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</si>
  <si>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</si>
  <si>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</si>
  <si>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</si>
  <si>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</si>
  <si>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</si>
  <si>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</si>
  <si>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</si>
  <si>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</si>
  <si>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</si>
  <si>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</si>
  <si>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</si>
  <si>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</si>
  <si>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</si>
  <si>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</si>
  <si>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</si>
  <si>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</si>
  <si>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</si>
  <si>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</si>
  <si>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</si>
  <si>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</si>
  <si>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</si>
  <si>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</si>
  <si>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</si>
  <si>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</si>
  <si>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</si>
  <si>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</si>
  <si>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</si>
  <si>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</si>
  <si>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</si>
  <si>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</si>
  <si>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</si>
  <si>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</si>
  <si>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</si>
  <si>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</si>
  <si>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</si>
  <si>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</si>
  <si>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</si>
  <si>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</si>
  <si>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</si>
  <si>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</si>
  <si>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</si>
  <si>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</si>
  <si>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</si>
  <si>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</si>
  <si>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</si>
  <si>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</si>
  <si>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</si>
  <si>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</si>
  <si>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</si>
  <si>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</si>
  <si>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</si>
  <si>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</si>
  <si>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</si>
  <si>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</si>
  <si>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</si>
  <si>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</si>
  <si>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</si>
  <si>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</si>
  <si>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</si>
  <si>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</si>
  <si>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</si>
  <si>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</si>
  <si>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</si>
  <si>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</si>
  <si>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</si>
  <si>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</si>
  <si>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</si>
  <si>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</si>
  <si>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</si>
  <si>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</si>
  <si>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</si>
  <si>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</si>
  <si>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</si>
  <si>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</si>
  <si>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</si>
  <si>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</si>
  <si>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</si>
  <si>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</si>
  <si>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</si>
  <si>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</si>
  <si>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</si>
  <si>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</si>
  <si>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</si>
  <si>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</si>
  <si>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</si>
  <si>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</si>
  <si>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</si>
  <si>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</si>
  <si>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</si>
  <si>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</si>
  <si>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</si>
  <si>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</si>
  <si>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</si>
  <si>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</si>
  <si>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</si>
  <si>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</si>
  <si>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</si>
  <si>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</si>
  <si>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</si>
  <si>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</si>
  <si>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</si>
  <si>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</si>
  <si>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</si>
  <si>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</si>
  <si>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</si>
  <si>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熊本県産山村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</si>
  <si>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</si>
  <si>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</si>
  <si>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</si>
  <si>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</si>
  <si>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</si>
  <si>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</si>
  <si>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</si>
  <si>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</si>
  <si>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</si>
  <si>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</si>
  <si>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</si>
  <si>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</si>
  <si>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</si>
  <si>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</si>
  <si>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</si>
  <si>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</si>
  <si>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</si>
  <si>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</si>
  <si>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</si>
  <si>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</si>
  <si>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産山村診療所特別会計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</si>
  <si>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</si>
  <si>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</si>
  <si>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</si>
  <si>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</si>
  <si>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</si>
  <si>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</si>
  <si>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</si>
  <si>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</si>
  <si>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</si>
  <si>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</si>
  <si>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</si>
  <si>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</si>
  <si>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</si>
  <si>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産山村国民健康保険特別会計</t>
    <phoneticPr fontId="5"/>
  </si>
  <si>
    <t>産山村介護保険特別会計</t>
    <phoneticPr fontId="5"/>
  </si>
  <si>
    <t>産山村後期高齢者医療特別会計</t>
    <phoneticPr fontId="5"/>
  </si>
  <si>
    <t>産山村簡易水道事業特別会計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</si>
  <si>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</si>
  <si>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</si>
  <si>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</si>
  <si>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</si>
  <si>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</si>
  <si>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</si>
  <si>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</si>
  <si>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</si>
  <si>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</si>
  <si>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</si>
  <si>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</si>
  <si>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</si>
  <si>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</si>
  <si>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</si>
  <si>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</si>
  <si>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</si>
  <si>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</si>
  <si>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</si>
  <si>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</si>
  <si>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</si>
  <si>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</si>
  <si>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</si>
  <si>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</si>
  <si>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</si>
  <si>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</si>
  <si>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</si>
  <si>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</si>
  <si>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</si>
  <si>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</si>
  <si>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</si>
  <si>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</si>
  <si>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</si>
  <si>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</si>
  <si>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</si>
  <si>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</si>
  <si>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</si>
  <si>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</si>
  <si>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</si>
  <si>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</si>
  <si>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</si>
  <si>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</si>
  <si>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</si>
  <si>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</si>
  <si>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</si>
  <si>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</si>
  <si>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</si>
  <si>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</si>
  <si>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</si>
  <si>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</si>
  <si>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</si>
  <si>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</si>
  <si>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</si>
  <si>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</si>
  <si>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</si>
  <si>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</si>
  <si>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</si>
  <si>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</si>
  <si>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</si>
  <si>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</si>
  <si>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</si>
  <si>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</si>
  <si>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</si>
  <si>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</si>
  <si>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</si>
  <si>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</si>
  <si>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</si>
  <si>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</si>
  <si>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</si>
  <si>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</si>
  <si>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</si>
  <si>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</si>
  <si>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</si>
  <si>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</si>
  <si>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</si>
  <si>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</si>
  <si>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</si>
  <si>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</si>
  <si>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</si>
  <si>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</si>
  <si>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</si>
  <si>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</si>
  <si>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</si>
  <si>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</si>
  <si>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</si>
  <si>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</si>
  <si>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</si>
  <si>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</si>
  <si>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</si>
  <si>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</si>
  <si>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</si>
  <si>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</si>
  <si>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</si>
  <si>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</si>
  <si>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</si>
  <si>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</si>
  <si>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</si>
  <si>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</si>
  <si>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</si>
  <si>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</si>
  <si>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</si>
  <si>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</si>
  <si>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</si>
  <si>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</si>
  <si>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</si>
  <si>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</si>
  <si>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</si>
  <si>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</si>
  <si>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</si>
  <si>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</si>
  <si>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</si>
  <si>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</si>
  <si>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</si>
  <si>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</si>
  <si>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</si>
  <si>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</si>
  <si>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</si>
  <si>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</si>
  <si>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</si>
  <si>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</si>
  <si>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</si>
  <si>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</si>
  <si>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</si>
  <si>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</si>
  <si>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</si>
  <si>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</si>
  <si>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</si>
  <si>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</si>
  <si>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</si>
  <si>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</si>
  <si>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</si>
  <si>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</si>
  <si>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</si>
  <si>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</si>
  <si>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</si>
  <si>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</si>
  <si>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</si>
  <si>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1.33</t>
  </si>
  <si>
    <t>▲ 1.08</t>
  </si>
  <si>
    <t>一般会計</t>
  </si>
  <si>
    <t>産山村介護保険特別会計</t>
  </si>
  <si>
    <t>産山村簡易水道事業特別会計</t>
  </si>
  <si>
    <t>産山村国民健康保険特別会計</t>
  </si>
  <si>
    <t>産山村診療所特別会計</t>
  </si>
  <si>
    <t>▲ 1.61</t>
  </si>
  <si>
    <t>▲ 0.54</t>
  </si>
  <si>
    <t>産山村後期高齢者医療特別会計</t>
  </si>
  <si>
    <t>その他会計（赤字）</t>
  </si>
  <si>
    <t>その他会計（黒字）</t>
  </si>
  <si>
    <t>R02</t>
    <phoneticPr fontId="5"/>
  </si>
  <si>
    <t>R03</t>
    <phoneticPr fontId="5"/>
  </si>
  <si>
    <t>R04</t>
    <phoneticPr fontId="5"/>
  </si>
  <si>
    <t>R05</t>
    <phoneticPr fontId="5"/>
  </si>
  <si>
    <t>R06</t>
    <phoneticPr fontId="5"/>
  </si>
  <si>
    <t>株式会社うぶやま</t>
  </si>
  <si>
    <t>創生基金</t>
  </si>
  <si>
    <t>ふるさと寄附基金</t>
  </si>
  <si>
    <t>熊本地震復興基金</t>
  </si>
  <si>
    <t>森林環境譲与税交付金基金</t>
  </si>
  <si>
    <t>災害対策基金</t>
  </si>
  <si>
    <t>熊本県市町村総合事務組合</t>
  </si>
  <si>
    <t>阿蘇広域行政事務組合(一般会計)</t>
  </si>
  <si>
    <t>阿蘇広域行政事務組合
（特別養護老人ホーム阿蘇みやま荘特別会計）</t>
  </si>
  <si>
    <t>熊本県後期高齢者医療広域連合
（一般会計）</t>
  </si>
  <si>
    <t>熊本県後期高齢者医療広域連合
（後期高齢者医療特別会計）</t>
  </si>
  <si>
    <t>特別会計（交通災害共済事業）分を含む</t>
  </si>
  <si>
    <t>法非適用企業</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</si>
  <si>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</si>
  <si>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</si>
  <si>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財政調整基金をはじめとする基金残高が地方債残高等の将来負担額を上回っているため算定されず、「－」で推移している。有形固定資産減価償却率は令和6年度66.2％であり、類似団体内平均値66.6％をやや下回る水準で推移している。将来負担に問題は生じていないが、資産の老朽化は着実に進行しており、庁舎（88.7％）や公民館（87.5％）など老朽化の著しい施設が存在する。今後は公共施設等総合管理計画及び個別施設計画に基づき、老朽化施設の計画的な更新・長寿命化を進め、将来世代に急激な負担を生じさせないよう財政運営に努め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</si>
  <si>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</si>
  <si>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</si>
  <si>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</si>
  <si>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</si>
  <si>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</si>
  <si>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</si>
  <si>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財政調整基金等の基金残高が地方債残高等の将来負担額を上回っているため算定されず、「－」で推移している。一方、実質公債費比率は令和2年度7.5％から令和6年度8.3％へ緩やかに上昇し、類似団体内平均値8.0％をやや上回っている。これは、有馬ヶ渕水路整備工事や村道橋りょう補修設計業務等、過疎地域の生活基盤・防災基盤の整備に充てる過疎対策事業債の発行額が令和5年度から令和6年度で大幅に増加し、地方債残高が増加したことによるものである。今後は事業の峻別したうえで新規発行額を抑制し、実質公債費比率の上昇の抑制に努める。</t>
    <rPh sb="258" eb="260">
      <t>ヨクセイ</t>
    </rPh>
    <rPh sb="261" eb="262">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</si>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</sst>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05E2DAD-B6CE-43F9-B608-4C656A6C62A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73A6-42B0-936B-A68EAAD9C2F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348255</c:v>
                </c:pt>
                <c:pt idx="1">
                  <c:v>439156</c:v>
                </c:pt>
                <c:pt idx="2">
                  <c:v>402338</c:v>
                </c:pt>
                <c:pt idx="3">
                  <c:v>265490</c:v>
                </c:pt>
                <c:pt idx="4">
                  <c:v>434816</c:v>
                </c:pt>
              </c:numCache>
            </c:numRef>
          </c:val>
          <c:smooth val="0"/>
          <c:extLst>
            <c:ext xmlns:c16="http://schemas.microsoft.com/office/drawing/2014/chart" uri="{C3380CC4-5D6E-409C-BE32-E72D297353CC}">
              <c16:uniqueId val="{00000001-73A6-42B0-936B-A68EAAD9C2F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c:v>
                </c:pt>
                <c:pt idx="1">
                  <c:v>10.4</c:v>
                </c:pt>
                <c:pt idx="2">
                  <c:v>9.2899999999999991</c:v>
                </c:pt>
                <c:pt idx="3">
                  <c:v>3.57</c:v>
                </c:pt>
                <c:pt idx="4">
                  <c:v>8.01</c:v>
                </c:pt>
              </c:numCache>
            </c:numRef>
          </c:val>
          <c:extLst>
            <c:ext xmlns:c16="http://schemas.microsoft.com/office/drawing/2014/chart" uri="{C3380CC4-5D6E-409C-BE32-E72D297353CC}">
              <c16:uniqueId val="{00000000-3BD6-47EF-AD10-8C8CDF08A4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65.900000000000006</c:v>
                </c:pt>
                <c:pt idx="1">
                  <c:v>63.87</c:v>
                </c:pt>
                <c:pt idx="2">
                  <c:v>79.81</c:v>
                </c:pt>
                <c:pt idx="3">
                  <c:v>82.99</c:v>
                </c:pt>
                <c:pt idx="4">
                  <c:v>81.430000000000007</c:v>
                </c:pt>
              </c:numCache>
            </c:numRef>
          </c:val>
          <c:extLst>
            <c:ext xmlns:c16="http://schemas.microsoft.com/office/drawing/2014/chart" uri="{C3380CC4-5D6E-409C-BE32-E72D297353CC}">
              <c16:uniqueId val="{00000001-3BD6-47EF-AD10-8C8CDF08A4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-1.33</c:v>
                </c:pt>
                <c:pt idx="1">
                  <c:v>12.11</c:v>
                </c:pt>
                <c:pt idx="2">
                  <c:v>13.16</c:v>
                </c:pt>
                <c:pt idx="3">
                  <c:v>-1.08</c:v>
                </c:pt>
                <c:pt idx="4">
                  <c:v>6.28</c:v>
                </c:pt>
              </c:numCache>
            </c:numRef>
          </c:val>
          <c:smooth val="0"/>
          <c:extLst>
            <c:ext xmlns:c16="http://schemas.microsoft.com/office/drawing/2014/chart" uri="{C3380CC4-5D6E-409C-BE32-E72D297353CC}">
              <c16:uniqueId val="{00000002-3BD6-47EF-AD10-8C8CDF08A4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0.66</c:v>
                </c:pt>
                <c:pt idx="2">
                  <c:v>#N/A</c:v>
                </c:pt>
                <c:pt idx="3">
                  <c:v>0.42</c:v>
                </c:pt>
                <c:pt idx="4">
                  <c:v>#N/A</c:v>
                </c:pt>
                <c:pt idx="5">
                  <c:v>0</c:v>
                </c:pt>
                <c:pt idx="6">
                  <c:v>#N/A</c:v>
                </c:pt>
                <c:pt idx="7">
                  <c:v>0</c:v>
                </c:pt>
                <c:pt idx="8">
                  <c:v>0</c:v>
                </c:pt>
                <c:pt idx="9">
                  <c:v>0</c:v>
                </c:pt>
              </c:numCache>
            </c:numRef>
          </c:val>
          <c:extLst>
            <c:ext xmlns:c16="http://schemas.microsoft.com/office/drawing/2014/chart" uri="{C3380CC4-5D6E-409C-BE32-E72D297353CC}">
              <c16:uniqueId val="{00000000-9015-4B7D-B7B4-AC79F8F98E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015-4B7D-B7B4-AC79F8F98E3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015-4B7D-B7B4-AC79F8F98E3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015-4B7D-B7B4-AC79F8F98E3D}"/>
            </c:ext>
          </c:extLst>
        </c:ser>
        <c:ser>
          <c:idx val="4"/>
          <c:order val="4"/>
          <c:tx>
            <c:strRef>
              <c:f>データシート!$A$31</c:f>
              <c:strCache>
                <c:ptCount val="1"/>
                <c:pt idx="0">
                  <c:v>産山村後期高齢者医療特別会計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0.11</c:v>
                </c:pt>
                <c:pt idx="4">
                  <c:v>#N/A</c:v>
                </c:pt>
                <c:pt idx="5">
                  <c:v>0.08</c:v>
                </c:pt>
                <c:pt idx="6">
                  <c:v>#N/A</c:v>
                </c:pt>
                <c:pt idx="7">
                  <c:v>7.0000000000000007E-2</c:v>
                </c:pt>
                <c:pt idx="8">
                  <c:v>#N/A</c:v>
                </c:pt>
                <c:pt idx="9">
                  <c:v>0.08</c:v>
                </c:pt>
              </c:numCache>
            </c:numRef>
          </c:val>
          <c:extLst>
            <c:ext xmlns:c16="http://schemas.microsoft.com/office/drawing/2014/chart" uri="{C3380CC4-5D6E-409C-BE32-E72D297353CC}">
              <c16:uniqueId val="{00000004-9015-4B7D-B7B4-AC79F8F98E3D}"/>
            </c:ext>
          </c:extLst>
        </c:ser>
        <c:ser>
          <c:idx val="5"/>
          <c:order val="5"/>
          <c:tx>
            <c:strRef>
              <c:f>データシート!$A$32</c:f>
              <c:strCache>
                <c:ptCount val="1"/>
                <c:pt idx="0">
                  <c:v>産山村診療所特別会計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1.61</c:v>
                </c:pt>
                <c:pt idx="1">
                  <c:v>#N/A</c:v>
                </c:pt>
                <c:pt idx="2">
                  <c:v>0.54</c:v>
                </c:pt>
                <c:pt idx="3">
                  <c:v>#N/A</c:v>
                </c:pt>
                <c:pt idx="4">
                  <c:v>#N/A</c:v>
                </c:pt>
                <c:pt idx="5">
                  <c:v>0.32</c:v>
                </c:pt>
                <c:pt idx="6">
                  <c:v>#N/A</c:v>
                </c:pt>
                <c:pt idx="7">
                  <c:v>0.22</c:v>
                </c:pt>
                <c:pt idx="8">
                  <c:v>#N/A</c:v>
                </c:pt>
                <c:pt idx="9">
                  <c:v>0.18</c:v>
                </c:pt>
              </c:numCache>
            </c:numRef>
          </c:val>
          <c:extLst>
            <c:ext xmlns:c16="http://schemas.microsoft.com/office/drawing/2014/chart" uri="{C3380CC4-5D6E-409C-BE32-E72D297353CC}">
              <c16:uniqueId val="{00000005-9015-4B7D-B7B4-AC79F8F98E3D}"/>
            </c:ext>
          </c:extLst>
        </c:ser>
        <c:ser>
          <c:idx val="6"/>
          <c:order val="6"/>
          <c:tx>
            <c:strRef>
              <c:f>データシート!$A$33</c:f>
              <c:strCache>
                <c:ptCount val="1"/>
                <c:pt idx="0">
                  <c:v>産山村国民健康保険特別会計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0.36</c:v>
                </c:pt>
                <c:pt idx="4">
                  <c:v>#N/A</c:v>
                </c:pt>
                <c:pt idx="5">
                  <c:v>0.05</c:v>
                </c:pt>
                <c:pt idx="6">
                  <c:v>#N/A</c:v>
                </c:pt>
                <c:pt idx="7">
                  <c:v>1.33</c:v>
                </c:pt>
                <c:pt idx="8">
                  <c:v>#N/A</c:v>
                </c:pt>
                <c:pt idx="9">
                  <c:v>0.48</c:v>
                </c:pt>
              </c:numCache>
            </c:numRef>
          </c:val>
          <c:extLst>
            <c:ext xmlns:c16="http://schemas.microsoft.com/office/drawing/2014/chart" uri="{C3380CC4-5D6E-409C-BE32-E72D297353CC}">
              <c16:uniqueId val="{00000006-9015-4B7D-B7B4-AC79F8F98E3D}"/>
            </c:ext>
          </c:extLst>
        </c:ser>
        <c:ser>
          <c:idx val="7"/>
          <c:order val="7"/>
          <c:tx>
            <c:strRef>
              <c:f>データシート!$A$34</c:f>
              <c:strCache>
                <c:ptCount val="1"/>
                <c:pt idx="0">
                  <c:v>産山村簡易水道事業特別会計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0.01</c:v>
                </c:pt>
                <c:pt idx="4">
                  <c:v>#N/A</c:v>
                </c:pt>
                <c:pt idx="5">
                  <c:v>0.1</c:v>
                </c:pt>
                <c:pt idx="6">
                  <c:v>#N/A</c:v>
                </c:pt>
                <c:pt idx="7">
                  <c:v>0.02</c:v>
                </c:pt>
                <c:pt idx="8">
                  <c:v>#N/A</c:v>
                </c:pt>
                <c:pt idx="9">
                  <c:v>0.53</c:v>
                </c:pt>
              </c:numCache>
            </c:numRef>
          </c:val>
          <c:extLst>
            <c:ext xmlns:c16="http://schemas.microsoft.com/office/drawing/2014/chart" uri="{C3380CC4-5D6E-409C-BE32-E72D297353CC}">
              <c16:uniqueId val="{00000007-9015-4B7D-B7B4-AC79F8F98E3D}"/>
            </c:ext>
          </c:extLst>
        </c:ser>
        <c:ser>
          <c:idx val="8"/>
          <c:order val="8"/>
          <c:tx>
            <c:strRef>
              <c:f>データシート!$A$35</c:f>
              <c:strCache>
                <c:ptCount val="1"/>
                <c:pt idx="0">
                  <c:v>産山村介護保険特別会計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0.87</c:v>
                </c:pt>
                <c:pt idx="2">
                  <c:v>#N/A</c:v>
                </c:pt>
                <c:pt idx="3">
                  <c:v>1.74</c:v>
                </c:pt>
                <c:pt idx="4">
                  <c:v>#N/A</c:v>
                </c:pt>
                <c:pt idx="5">
                  <c:v>3.67</c:v>
                </c:pt>
                <c:pt idx="6">
                  <c:v>#N/A</c:v>
                </c:pt>
                <c:pt idx="7">
                  <c:v>1.1100000000000001</c:v>
                </c:pt>
                <c:pt idx="8">
                  <c:v>#N/A</c:v>
                </c:pt>
                <c:pt idx="9">
                  <c:v>1.66</c:v>
                </c:pt>
              </c:numCache>
            </c:numRef>
          </c:val>
          <c:extLst>
            <c:ext xmlns:c16="http://schemas.microsoft.com/office/drawing/2014/chart" uri="{C3380CC4-5D6E-409C-BE32-E72D297353CC}">
              <c16:uniqueId val="{00000008-9015-4B7D-B7B4-AC79F8F98E3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3.51</c:v>
                </c:pt>
                <c:pt idx="2">
                  <c:v>#N/A</c:v>
                </c:pt>
                <c:pt idx="3">
                  <c:v>10.94</c:v>
                </c:pt>
                <c:pt idx="4">
                  <c:v>#N/A</c:v>
                </c:pt>
                <c:pt idx="5">
                  <c:v>8.9600000000000009</c:v>
                </c:pt>
                <c:pt idx="6">
                  <c:v>#N/A</c:v>
                </c:pt>
                <c:pt idx="7">
                  <c:v>3.34</c:v>
                </c:pt>
                <c:pt idx="8">
                  <c:v>#N/A</c:v>
                </c:pt>
                <c:pt idx="9">
                  <c:v>7.82</c:v>
                </c:pt>
              </c:numCache>
            </c:numRef>
          </c:val>
          <c:extLst>
            <c:ext xmlns:c16="http://schemas.microsoft.com/office/drawing/2014/chart" uri="{C3380CC4-5D6E-409C-BE32-E72D297353CC}">
              <c16:uniqueId val="{00000009-9015-4B7D-B7B4-AC79F8F98E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169</c:v>
                </c:pt>
                <c:pt idx="5">
                  <c:v>165</c:v>
                </c:pt>
                <c:pt idx="8">
                  <c:v>165</c:v>
                </c:pt>
                <c:pt idx="11">
                  <c:v>166</c:v>
                </c:pt>
                <c:pt idx="14">
                  <c:v>172</c:v>
                </c:pt>
              </c:numCache>
            </c:numRef>
          </c:val>
          <c:extLst>
            <c:ext xmlns:c16="http://schemas.microsoft.com/office/drawing/2014/chart" uri="{C3380CC4-5D6E-409C-BE32-E72D297353CC}">
              <c16:uniqueId val="{00000000-1D1C-4288-9EC3-8D77914E11F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1C-4288-9EC3-8D77914E11F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13</c:v>
                </c:pt>
                <c:pt idx="6">
                  <c:v>19</c:v>
                </c:pt>
                <c:pt idx="9">
                  <c:v>29</c:v>
                </c:pt>
                <c:pt idx="12">
                  <c:v>11</c:v>
                </c:pt>
              </c:numCache>
            </c:numRef>
          </c:val>
          <c:extLst>
            <c:ext xmlns:c16="http://schemas.microsoft.com/office/drawing/2014/chart" uri="{C3380CC4-5D6E-409C-BE32-E72D297353CC}">
              <c16:uniqueId val="{00000002-1D1C-4288-9EC3-8D77914E11F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7</c:v>
                </c:pt>
                <c:pt idx="6">
                  <c:v>6</c:v>
                </c:pt>
                <c:pt idx="9">
                  <c:v>6</c:v>
                </c:pt>
                <c:pt idx="12">
                  <c:v>7</c:v>
                </c:pt>
              </c:numCache>
            </c:numRef>
          </c:val>
          <c:extLst>
            <c:ext xmlns:c16="http://schemas.microsoft.com/office/drawing/2014/chart" uri="{C3380CC4-5D6E-409C-BE32-E72D297353CC}">
              <c16:uniqueId val="{00000003-1D1C-4288-9EC3-8D77914E11F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c:v>
                </c:pt>
                <c:pt idx="3">
                  <c:v>5</c:v>
                </c:pt>
                <c:pt idx="6">
                  <c:v>5</c:v>
                </c:pt>
                <c:pt idx="9">
                  <c:v>5</c:v>
                </c:pt>
                <c:pt idx="12">
                  <c:v>6</c:v>
                </c:pt>
              </c:numCache>
            </c:numRef>
          </c:val>
          <c:extLst>
            <c:ext xmlns:c16="http://schemas.microsoft.com/office/drawing/2014/chart" uri="{C3380CC4-5D6E-409C-BE32-E72D297353CC}">
              <c16:uniqueId val="{00000004-1D1C-4288-9EC3-8D77914E11F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1C-4288-9EC3-8D77914E11F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1C-4288-9EC3-8D77914E11F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c:v>
                </c:pt>
                <c:pt idx="3">
                  <c:v>217</c:v>
                </c:pt>
                <c:pt idx="6">
                  <c:v>228</c:v>
                </c:pt>
                <c:pt idx="9">
                  <c:v>230</c:v>
                </c:pt>
                <c:pt idx="12">
                  <c:v>231</c:v>
                </c:pt>
              </c:numCache>
            </c:numRef>
          </c:val>
          <c:extLst>
            <c:ext xmlns:c16="http://schemas.microsoft.com/office/drawing/2014/chart" uri="{C3380CC4-5D6E-409C-BE32-E72D297353CC}">
              <c16:uniqueId val="{00000007-1D1C-4288-9EC3-8D77914E11F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77</c:v>
                </c:pt>
                <c:pt idx="5">
                  <c:v>#N/A</c:v>
                </c:pt>
                <c:pt idx="6">
                  <c:v>#N/A</c:v>
                </c:pt>
                <c:pt idx="7">
                  <c:v>93</c:v>
                </c:pt>
                <c:pt idx="8">
                  <c:v>#N/A</c:v>
                </c:pt>
                <c:pt idx="9">
                  <c:v>#N/A</c:v>
                </c:pt>
                <c:pt idx="10">
                  <c:v>104</c:v>
                </c:pt>
                <c:pt idx="11">
                  <c:v>#N/A</c:v>
                </c:pt>
                <c:pt idx="12">
                  <c:v>#N/A</c:v>
                </c:pt>
                <c:pt idx="13">
                  <c:v>83</c:v>
                </c:pt>
                <c:pt idx="14">
                  <c:v>#N/A</c:v>
                </c:pt>
              </c:numCache>
            </c:numRef>
          </c:val>
          <c:smooth val="0"/>
          <c:extLst>
            <c:ext xmlns:c16="http://schemas.microsoft.com/office/drawing/2014/chart" uri="{C3380CC4-5D6E-409C-BE32-E72D297353CC}">
              <c16:uniqueId val="{00000008-1D1C-4288-9EC3-8D77914E11F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1623</c:v>
                </c:pt>
                <c:pt idx="5">
                  <c:v>1646</c:v>
                </c:pt>
                <c:pt idx="8">
                  <c:v>1659</c:v>
                </c:pt>
                <c:pt idx="11">
                  <c:v>1635</c:v>
                </c:pt>
                <c:pt idx="14">
                  <c:v>1660</c:v>
                </c:pt>
              </c:numCache>
            </c:numRef>
          </c:val>
          <c:extLst>
            <c:ext xmlns:c16="http://schemas.microsoft.com/office/drawing/2014/chart" uri="{C3380CC4-5D6E-409C-BE32-E72D297353CC}">
              <c16:uniqueId val="{00000000-06B8-4DBE-809A-CE5780E0B6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136</c:v>
                </c:pt>
                <c:pt idx="5">
                  <c:v>169</c:v>
                </c:pt>
                <c:pt idx="8">
                  <c:v>158</c:v>
                </c:pt>
                <c:pt idx="11">
                  <c:v>131</c:v>
                </c:pt>
                <c:pt idx="14">
                  <c:v>125</c:v>
                </c:pt>
              </c:numCache>
            </c:numRef>
          </c:val>
          <c:extLst>
            <c:ext xmlns:c16="http://schemas.microsoft.com/office/drawing/2014/chart" uri="{C3380CC4-5D6E-409C-BE32-E72D297353CC}">
              <c16:uniqueId val="{00000001-06B8-4DBE-809A-CE5780E0B6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1045</c:v>
                </c:pt>
                <c:pt idx="5">
                  <c:v>1118</c:v>
                </c:pt>
                <c:pt idx="8">
                  <c:v>1324</c:v>
                </c:pt>
                <c:pt idx="11">
                  <c:v>1395</c:v>
                </c:pt>
                <c:pt idx="14">
                  <c:v>1402</c:v>
                </c:pt>
              </c:numCache>
            </c:numRef>
          </c:val>
          <c:extLst>
            <c:ext xmlns:c16="http://schemas.microsoft.com/office/drawing/2014/chart" uri="{C3380CC4-5D6E-409C-BE32-E72D297353CC}">
              <c16:uniqueId val="{00000002-06B8-4DBE-809A-CE5780E0B6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B8-4DBE-809A-CE5780E0B6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B8-4DBE-809A-CE5780E0B6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B8-4DBE-809A-CE5780E0B6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153</c:v>
                </c:pt>
                <c:pt idx="3">
                  <c:v>262</c:v>
                </c:pt>
                <c:pt idx="6">
                  <c:v>0</c:v>
                </c:pt>
                <c:pt idx="9">
                  <c:v>301</c:v>
                </c:pt>
                <c:pt idx="12">
                  <c:v>313</c:v>
                </c:pt>
              </c:numCache>
            </c:numRef>
          </c:val>
          <c:extLst>
            <c:ext xmlns:c16="http://schemas.microsoft.com/office/drawing/2014/chart" uri="{C3380CC4-5D6E-409C-BE32-E72D297353CC}">
              <c16:uniqueId val="{00000006-06B8-4DBE-809A-CE5780E0B6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c:v>
                </c:pt>
                <c:pt idx="3">
                  <c:v>40</c:v>
                </c:pt>
                <c:pt idx="6">
                  <c:v>51</c:v>
                </c:pt>
                <c:pt idx="9">
                  <c:v>53</c:v>
                </c:pt>
                <c:pt idx="12">
                  <c:v>48</c:v>
                </c:pt>
              </c:numCache>
            </c:numRef>
          </c:val>
          <c:extLst>
            <c:ext xmlns:c16="http://schemas.microsoft.com/office/drawing/2014/chart" uri="{C3380CC4-5D6E-409C-BE32-E72D297353CC}">
              <c16:uniqueId val="{00000007-06B8-4DBE-809A-CE5780E0B6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c:v>
                </c:pt>
                <c:pt idx="3">
                  <c:v>75</c:v>
                </c:pt>
                <c:pt idx="6">
                  <c:v>63</c:v>
                </c:pt>
                <c:pt idx="9">
                  <c:v>57</c:v>
                </c:pt>
                <c:pt idx="12">
                  <c:v>57</c:v>
                </c:pt>
              </c:numCache>
            </c:numRef>
          </c:val>
          <c:extLst>
            <c:ext xmlns:c16="http://schemas.microsoft.com/office/drawing/2014/chart" uri="{C3380CC4-5D6E-409C-BE32-E72D297353CC}">
              <c16:uniqueId val="{00000008-06B8-4DBE-809A-CE5780E0B6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6B8-4DBE-809A-CE5780E0B6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2189</c:v>
                </c:pt>
                <c:pt idx="3">
                  <c:v>2303</c:v>
                </c:pt>
                <c:pt idx="6">
                  <c:v>2302</c:v>
                </c:pt>
                <c:pt idx="9">
                  <c:v>2236</c:v>
                </c:pt>
                <c:pt idx="12">
                  <c:v>2307</c:v>
                </c:pt>
              </c:numCache>
            </c:numRef>
          </c:val>
          <c:extLst>
            <c:ext xmlns:c16="http://schemas.microsoft.com/office/drawing/2014/chart" uri="{C3380CC4-5D6E-409C-BE32-E72D297353CC}">
              <c16:uniqueId val="{0000000A-06B8-4DBE-809A-CE5780E0B6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6B8-4DBE-809A-CE5780E0B6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998</c:v>
                </c:pt>
                <c:pt idx="1">
                  <c:v>1056</c:v>
                </c:pt>
                <c:pt idx="2">
                  <c:v>1078</c:v>
                </c:pt>
              </c:numCache>
            </c:numRef>
          </c:val>
          <c:extLst>
            <c:ext xmlns:c16="http://schemas.microsoft.com/office/drawing/2014/chart" uri="{C3380CC4-5D6E-409C-BE32-E72D297353CC}">
              <c16:uniqueId val="{00000000-E772-4E5B-A1C3-AB31BE48B0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77</c:v>
                </c:pt>
                <c:pt idx="1">
                  <c:v>81</c:v>
                </c:pt>
                <c:pt idx="2">
                  <c:v>84</c:v>
                </c:pt>
              </c:numCache>
            </c:numRef>
          </c:val>
          <c:extLst>
            <c:ext xmlns:c16="http://schemas.microsoft.com/office/drawing/2014/chart" uri="{C3380CC4-5D6E-409C-BE32-E72D297353CC}">
              <c16:uniqueId val="{00000001-E772-4E5B-A1C3-AB31BE48B0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209</c:v>
                </c:pt>
                <c:pt idx="1">
                  <c:v>225</c:v>
                </c:pt>
                <c:pt idx="2">
                  <c:v>221</c:v>
                </c:pt>
              </c:numCache>
            </c:numRef>
          </c:val>
          <c:extLst>
            <c:ext xmlns:c16="http://schemas.microsoft.com/office/drawing/2014/chart" uri="{C3380CC4-5D6E-409C-BE32-E72D297353CC}">
              <c16:uniqueId val="{00000002-E772-4E5B-A1C3-AB31BE48B0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{75C8CA38-482B-4D42-AB69-A6045763A208}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8D8-489C-8C93-82A1C4699B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{78F9B1B7-7E37-43BA-BE51-00DCD0C7BEDA}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D8-489C-8C93-82A1C4699B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{D527ADB3-5454-436A-8BC5-1C7A3B3EB7AF}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D8-489C-8C93-82A1C4699B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{85E7C044-8CF5-4643-B648-AAF46738CC0A}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D8-489C-8C93-82A1C4699B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{ABC3D2F0-E7E9-4D9F-B9B7-28B93403B919}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D8-489C-8C93-82A1C4699B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{5AA684AB-FD11-43F2-B2F8-58580B026D3F}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8D8-489C-8C93-82A1C4699B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{EA18A96F-90A1-48A8-979D-91F9CFD7B6EB}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8D8-489C-8C93-82A1C4699B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{0F798FB4-51E5-40C4-9F29-AF595B12BEA9}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8D8-489C-8C93-82A1C4699B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{D00B9103-270F-41D6-B82D-098B4D51E435}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8D8-489C-8C93-82A1C4699B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61.7</c:v>
                </c:pt>
                <c:pt idx="16">
                  <c:v>63.2</c:v>
                </c:pt>
                <c:pt idx="24">
                  <c:v>65</c:v>
                </c:pt>
                <c:pt idx="32">
                  <c:v>66.2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8D8-489C-8C93-82A1C4699B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{0C6B33D2-3138-43F7-BA05-260CC59ADC62}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8D8-489C-8C93-82A1C4699B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{A4BEA441-3937-42BB-9AF0-53D3F6580E2D}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D8-489C-8C93-82A1C4699B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{87BCA978-2DF9-4174-926F-D243F8245166}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D8-489C-8C93-82A1C4699B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{B8B63BEE-D530-46FC-BD71-B87A6080877E}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D8-489C-8C93-82A1C4699B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{6FA2459D-71E7-4B18-AA12-E54486AD4ECE}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D8-489C-8C93-82A1C4699B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{2185B1C5-5121-48AB-AC10-5844021C74E1}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8D8-489C-8C93-82A1C4699B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{E01A0AFC-B0C3-4D62-99CE-9CA2A74ECE8E}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8D8-489C-8C93-82A1C4699B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{DC9340E2-2F16-4BCE-957B-F85DA31EBBED}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8D8-489C-8C93-82A1C4699B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{9FEB4A47-1139-4249-BA22-265185DFF2E9}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8D8-489C-8C93-82A1C4699B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8D8-489C-8C93-82A1C4699BB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{5A18E567-1696-4CA7-87BB-2DD533FB832C}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26-46BC-806C-DFECAC28DE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{1832326F-1481-42AE-9525-9CDE5F7410AF}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26-46BC-806C-DFECAC28DE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{2CC261E3-604F-44FF-9CC7-2136C92862F4}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26-46BC-806C-DFECAC28DE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{5C81864A-B724-41EF-9889-0993A884DAC7}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26-46BC-806C-DFECAC28DE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{5AB89D84-AABA-45E7-93F1-68C64A2C018B}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26-46BC-806C-DFECAC28DE9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{D70205AD-3859-4361-AE91-005DB329CB2F}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26-46BC-806C-DFECAC28DE9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{D257A413-A5BB-4E66-9995-9A666E064233}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26-46BC-806C-DFECAC28DE9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{8A3716D0-A845-439D-A9DE-82462B5A0A4B}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26-46BC-806C-DFECAC28DE9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{F9E1335E-507F-4212-94C1-5FBF7EDA4469}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26-46BC-806C-DFECAC28DE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7.1</c:v>
                </c:pt>
                <c:pt idx="16">
                  <c:v>7.4</c:v>
                </c:pt>
                <c:pt idx="24">
                  <c:v>8.1999999999999993</c:v>
                </c:pt>
                <c:pt idx="32">
                  <c:v>8.3000000000000007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C26-46BC-806C-DFECAC28DE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{C7CABA45-6182-4D18-8166-2610C719C6C6}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26-46BC-806C-DFECAC28DE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{30CEB27B-06B0-4F9A-BF18-D59D73741BB2}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26-46BC-806C-DFECAC28DE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{18504E6D-3547-4177-98FB-2C64B5A0593B}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26-46BC-806C-DFECAC28DE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{175644D7-9C2E-4E45-861B-3ED276D857F5}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26-46BC-806C-DFECAC28DE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{CEA03C86-2285-457A-8F1F-7D56172943A8}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26-46BC-806C-DFECAC28DE9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{03398636-899E-41F3-A41D-012A20A1DBCB}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26-46BC-806C-DFECAC28DE9D}"/>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{74020556-3D73-40E7-86F1-F1BCB5BE3183}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26-46BC-806C-DFECAC28DE9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{8E1CA01F-18D7-442F-9E81-47BA5A08666A}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26-46BC-806C-DFECAC28DE9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{95878B96-2F8D-4934-81D5-3F21BFEB494F}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26-46BC-806C-DFECAC28DE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C26-46BC-806C-DFECAC28DE9D}"/>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財政力指数が低いのは、人口減少や全国平均を上回る高齢化に加え、村内の主要産業である農林業を取り巻く情勢（後継者不足等）が影響し、財政基盤が弱いことが要因となっている。</a:t>
          </a:r>
          <a:endParaRPr lang="ja-JP" altLang="ja-JP" sz="1400">
            <a:effectLst/>
          </a:endParaRPr>
        </a:p>
        <a:p>
          <a:r>
            <a:rPr kumimoji="1" lang="ja-JP" altLang="ja-JP" sz="1100">
              <a:solidFill>
                <a:schemeClr val="dk1"/>
              </a:solidFill>
              <a:effectLst/>
              <a:latin typeface="+mn-lt"/>
              <a:ea typeface="+mn-ea"/>
              <a:cs typeface="+mn-cs"/>
            </a:rPr>
            <a:t>　このため、新規就農者受け入れ事業等に取り組みながら基幹産業である農業を活かした村づくりを展開している。</a:t>
          </a:r>
          <a:endParaRPr lang="ja-JP" altLang="ja-JP" sz="1400">
            <a:effectLst/>
          </a:endParaRPr>
        </a:p>
        <a:p>
          <a:r>
            <a:rPr kumimoji="1" lang="ja-JP" altLang="ja-JP" sz="1100">
              <a:solidFill>
                <a:schemeClr val="dk1"/>
              </a:solidFill>
              <a:effectLst/>
              <a:latin typeface="+mn-lt"/>
              <a:ea typeface="+mn-ea"/>
              <a:cs typeface="+mn-cs"/>
            </a:rPr>
            <a:t>　本村としては、類似団体平均に追いつくよう、行政の効率化に努めることにより今後も財政の健全化を図っていく。 </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上回っている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主な要因は公債費が前年比</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ポイント減となったこと、道路等維持管理費が</a:t>
          </a:r>
          <a:r>
            <a:rPr kumimoji="1" lang="en-US" altLang="ja-JP" sz="1100">
              <a:solidFill>
                <a:schemeClr val="dk1"/>
              </a:solidFill>
              <a:effectLst/>
              <a:latin typeface="+mn-lt"/>
              <a:ea typeface="+mn-ea"/>
              <a:cs typeface="+mn-cs"/>
            </a:rPr>
            <a:t>1,249</a:t>
          </a:r>
          <a:r>
            <a:rPr kumimoji="1" lang="ja-JP" altLang="en-US" sz="1100">
              <a:solidFill>
                <a:schemeClr val="dk1"/>
              </a:solidFill>
              <a:effectLst/>
              <a:latin typeface="+mn-lt"/>
              <a:ea typeface="+mn-ea"/>
              <a:cs typeface="+mn-cs"/>
            </a:rPr>
            <a:t>千円減額となり維持管理費で</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ポイント減となったことで、全体として</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ポイント下がった。</a:t>
          </a:r>
          <a:endParaRPr lang="ja-JP" altLang="ja-JP" sz="1400">
            <a:effectLst/>
          </a:endParaRPr>
        </a:p>
        <a:p>
          <a:r>
            <a:rPr kumimoji="1" lang="ja-JP" altLang="ja-JP" sz="1100">
              <a:solidFill>
                <a:schemeClr val="dk1"/>
              </a:solidFill>
              <a:effectLst/>
              <a:latin typeface="+mn-lt"/>
              <a:ea typeface="+mn-ea"/>
              <a:cs typeface="+mn-cs"/>
            </a:rPr>
            <a:t>　しかし、経常経費が上昇傾向にあるため、今後も不要な支出は避け、経常収支比率の抑制を図りたい。</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142452</xdr:rowOff>
    </xdr:from>
    <xdr:to>
      <xdr:col>23</xdr:col>
      <xdr:colOff>133350</xdr:colOff>
      <xdr:row>64</xdr:row>
      <xdr:rowOff>39370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43802"/>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9346"/>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131445</xdr:rowOff>
    </xdr:from>
    <xdr:to>
      <xdr:col>15</xdr:col>
      <xdr:colOff>82550</xdr:colOff>
      <xdr:row>63</xdr:row>
      <xdr:rowOff>57996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89895"/>
          <a:ext cx="8890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131445</xdr:rowOff>
    </xdr:from>
    <xdr:to>
      <xdr:col>11</xdr:col>
      <xdr:colOff>31750</xdr:colOff>
      <xdr:row>64</xdr:row>
      <xdr:rowOff>139912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89895"/>
          <a:ext cx="889000" cy="52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91652</xdr:rowOff>
    </xdr:from>
    <xdr:to>
      <xdr:col>23</xdr:col>
      <xdr:colOff>184150</xdr:colOff>
      <xdr:row>64</xdr:row>
      <xdr:rowOff>21802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108179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7196</xdr:rowOff>
    </xdr:from>
    <xdr:to>
      <xdr:col>15</xdr:col>
      <xdr:colOff>133350</xdr:colOff>
      <xdr:row>63</xdr:row>
      <xdr:rowOff>108796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118973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80645</xdr:rowOff>
    </xdr:from>
    <xdr:to>
      <xdr:col>11</xdr:col>
      <xdr:colOff>82550</xdr:colOff>
      <xdr:row>62</xdr:row>
      <xdr:rowOff>10795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20972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89112</xdr:rowOff>
    </xdr:from>
    <xdr:to>
      <xdr:col>7</xdr:col>
      <xdr:colOff>31750</xdr:colOff>
      <xdr:row>65</xdr:row>
      <xdr:rowOff>19262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4039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48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[709,334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類似団体と比較すると平均値を上回っている。</a:t>
          </a:r>
          <a:endParaRPr lang="ja-JP" altLang="ja-JP" sz="1400">
            <a:effectLst/>
          </a:endParaRPr>
        </a:p>
        <a:p>
          <a:r>
            <a:rPr kumimoji="1" lang="ja-JP" altLang="ja-JP" sz="1100">
              <a:solidFill>
                <a:schemeClr val="dk1"/>
              </a:solidFill>
              <a:effectLst/>
              <a:latin typeface="+mn-lt"/>
              <a:ea typeface="+mn-ea"/>
              <a:cs typeface="+mn-cs"/>
            </a:rPr>
            <a:t>　人件費は前年度</a:t>
          </a:r>
          <a:r>
            <a:rPr kumimoji="1" lang="ja-JP" altLang="en-US"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47,049</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増となった。給与改定等により今後も人件費は増額するものと考えられる。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物件費においても、物価高騰による需用費の増、業務委託費の増により</a:t>
          </a:r>
          <a:r>
            <a:rPr kumimoji="1" lang="en-US" altLang="ja-JP" sz="1100">
              <a:solidFill>
                <a:schemeClr val="dk1"/>
              </a:solidFill>
              <a:effectLst/>
              <a:latin typeface="+mn-lt"/>
              <a:ea typeface="+mn-ea"/>
              <a:cs typeface="+mn-cs"/>
            </a:rPr>
            <a:t>75,662</a:t>
          </a:r>
          <a:r>
            <a:rPr kumimoji="1" lang="ja-JP" altLang="en-US" sz="1100">
              <a:solidFill>
                <a:schemeClr val="dk1"/>
              </a:solidFill>
              <a:effectLst/>
              <a:latin typeface="+mn-lt"/>
              <a:ea typeface="+mn-ea"/>
              <a:cs typeface="+mn-cs"/>
            </a:rPr>
            <a:t>千円増加となった。</a:t>
          </a:r>
          <a:r>
            <a:rPr kumimoji="1" lang="ja-JP" altLang="ja-JP" sz="1100">
              <a:solidFill>
                <a:schemeClr val="dk1"/>
              </a:solidFill>
              <a:effectLst/>
              <a:latin typeface="+mn-lt"/>
              <a:ea typeface="+mn-ea"/>
              <a:cs typeface="+mn-cs"/>
            </a:rPr>
            <a:t>また、人口減少も続く中で</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人当たり額が上昇した。</a:t>
          </a:r>
          <a:endParaRPr lang="ja-JP" altLang="ja-JP" sz="1400">
            <a:effectLst/>
          </a:endParaRPr>
        </a:p>
        <a:p>
          <a:r>
            <a:rPr kumimoji="1" lang="ja-JP" altLang="ja-JP" sz="1100">
              <a:solidFill>
                <a:schemeClr val="dk1"/>
              </a:solidFill>
              <a:effectLst/>
              <a:latin typeface="+mn-lt"/>
              <a:ea typeface="+mn-ea"/>
              <a:cs typeface="+mn-cs"/>
            </a:rPr>
            <a:t>　不用な支出の削減はもちろんのこと、業務改革等で効率的な執行ができるよう努めていく。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104842</xdr:rowOff>
    </xdr:from>
    <xdr:to>
      <xdr:col>23</xdr:col>
      <xdr:colOff>133350</xdr:colOff>
      <xdr:row>83</xdr:row>
      <xdr:rowOff>1899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3742"/>
          <a:ext cx="838200" cy="6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88278</xdr:rowOff>
    </xdr:from>
    <xdr:to>
      <xdr:col>19</xdr:col>
      <xdr:colOff>133350</xdr:colOff>
      <xdr:row>82</xdr:row>
      <xdr:rowOff>104842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47178"/>
          <a:ext cx="889000" cy="1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45985</xdr:rowOff>
    </xdr:from>
    <xdr:to>
      <xdr:col>15</xdr:col>
      <xdr:colOff>82550</xdr:colOff>
      <xdr:row>82</xdr:row>
      <xdr:rowOff>88278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04885"/>
          <a:ext cx="889000" cy="4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17599</xdr:rowOff>
    </xdr:from>
    <xdr:to>
      <xdr:col>11</xdr:col>
      <xdr:colOff>31750</xdr:colOff>
      <xdr:row>82</xdr:row>
      <xdr:rowOff>45985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76499"/>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122549</xdr:rowOff>
    </xdr:from>
    <xdr:to>
      <xdr:col>23</xdr:col>
      <xdr:colOff>184150</xdr:colOff>
      <xdr:row>83</xdr:row>
      <xdr:rowOff>52699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8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94626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53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54042</xdr:rowOff>
    </xdr:from>
    <xdr:to>
      <xdr:col>19</xdr:col>
      <xdr:colOff>184150</xdr:colOff>
      <xdr:row>82</xdr:row>
      <xdr:rowOff>155642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140419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99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37478</xdr:rowOff>
    </xdr:from>
    <xdr:to>
      <xdr:col>15</xdr:col>
      <xdr:colOff>133350</xdr:colOff>
      <xdr:row>82</xdr:row>
      <xdr:rowOff>139078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9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123855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82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166635</xdr:rowOff>
    </xdr:from>
    <xdr:to>
      <xdr:col>11</xdr:col>
      <xdr:colOff>82550</xdr:colOff>
      <xdr:row>82</xdr:row>
      <xdr:rowOff>96785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81562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138249</xdr:rowOff>
    </xdr:from>
    <xdr:to>
      <xdr:col>7</xdr:col>
      <xdr:colOff>31750</xdr:colOff>
      <xdr:row>82</xdr:row>
      <xdr:rowOff>68399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2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53176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1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類似団体比較で</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本村が従来から人件費を抑えることで給与水準を低くし、その分で投資単独事業や単独補助事業を実施してきたこと</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背景に</a:t>
          </a:r>
          <a:r>
            <a:rPr kumimoji="1" lang="ja-JP" altLang="en-US" sz="1100">
              <a:solidFill>
                <a:schemeClr val="dk1"/>
              </a:solidFill>
              <a:effectLst/>
              <a:latin typeface="+mn-lt"/>
              <a:ea typeface="+mn-ea"/>
              <a:cs typeface="+mn-cs"/>
            </a:rPr>
            <a:t>、令和５年度以前はラスパレスが類似団体よりも低かったが、近年は若年層の待遇改善がなされ、均衡を図るため上位層の給与見直しもあったことから、ラスパレスは類似団体を上回る結果となった。</a:t>
          </a:r>
          <a:endParaRPr lang="ja-JP" altLang="ja-JP" sz="1400">
            <a:effectLst/>
          </a:endParaRPr>
        </a:p>
        <a:p>
          <a:r>
            <a:rPr kumimoji="1" lang="ja-JP" altLang="ja-JP" sz="1100">
              <a:solidFill>
                <a:schemeClr val="dk1"/>
              </a:solidFill>
              <a:effectLst/>
              <a:latin typeface="+mn-lt"/>
              <a:ea typeface="+mn-ea"/>
              <a:cs typeface="+mn-cs"/>
            </a:rPr>
            <a:t>　ラスパイレスの改善は以前からの課題ではあるものの、急激な変化は村財政に大きな影響があるため、慎重な対応が求められる。将来的には本数値も上昇するものと考えられる。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113537</xdr:rowOff>
    </xdr:from>
    <xdr:to>
      <xdr:col>81</xdr:col>
      <xdr:colOff>44450</xdr:colOff>
      <xdr:row>88</xdr:row>
      <xdr:rowOff>48261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29687"/>
          <a:ext cx="838200" cy="10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87</xdr:row>
      <xdr:rowOff>113537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94561"/>
          <a:ext cx="889000" cy="13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86</xdr:row>
      <xdr:rowOff>169163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94561"/>
          <a:ext cx="889000" cy="1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169163</xdr:rowOff>
    </xdr:from>
    <xdr:to>
      <xdr:col>68</xdr:col>
      <xdr:colOff>152400</xdr:colOff>
      <xdr:row>87</xdr:row>
      <xdr:rowOff>103887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13863"/>
          <a:ext cx="889000" cy="10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168911</xdr:rowOff>
    </xdr:from>
    <xdr:to>
      <xdr:col>81</xdr:col>
      <xdr:colOff>95250</xdr:colOff>
      <xdr:row>88</xdr:row>
      <xdr:rowOff>99061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140988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5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62737</xdr:rowOff>
    </xdr:from>
    <xdr:to>
      <xdr:col>77</xdr:col>
      <xdr:colOff>95250</xdr:colOff>
      <xdr:row>87</xdr:row>
      <xdr:rowOff>164337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3064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47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99061</xdr:rowOff>
    </xdr:from>
    <xdr:to>
      <xdr:col>73</xdr:col>
      <xdr:colOff>44450</xdr:colOff>
      <xdr:row>87</xdr:row>
      <xdr:rowOff>29211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118363</xdr:rowOff>
    </xdr:from>
    <xdr:to>
      <xdr:col>68</xdr:col>
      <xdr:colOff>203200</xdr:colOff>
      <xdr:row>87</xdr:row>
      <xdr:rowOff>48513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6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58690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3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53087</xdr:rowOff>
    </xdr:from>
    <xdr:to>
      <xdr:col>64</xdr:col>
      <xdr:colOff>152400</xdr:colOff>
      <xdr:row>87</xdr:row>
      <xdr:rowOff>154687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164864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平均値を上回っているが、定数条例上は定員数（５０人）を下回って退職者の人数分を補充する形で採用を検討している。少子高齢化等により毎年１％前後の範囲で人口が減少しており、今後も年々減少が続くと想定されるため指数は上昇傾向になると判断している。今後も、引き続き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108723</xdr:rowOff>
    </xdr:from>
    <xdr:to>
      <xdr:col>81</xdr:col>
      <xdr:colOff>44450</xdr:colOff>
      <xdr:row>61</xdr:row>
      <xdr:rowOff>123200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67173"/>
          <a:ext cx="8382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88011</xdr:rowOff>
    </xdr:from>
    <xdr:to>
      <xdr:col>77</xdr:col>
      <xdr:colOff>44450</xdr:colOff>
      <xdr:row>61</xdr:row>
      <xdr:rowOff>108723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46461"/>
          <a:ext cx="889000" cy="2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88011</xdr:rowOff>
    </xdr:from>
    <xdr:to>
      <xdr:col>72</xdr:col>
      <xdr:colOff>203200</xdr:colOff>
      <xdr:row>61</xdr:row>
      <xdr:rowOff>114353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546461"/>
          <a:ext cx="889000" cy="2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103897</xdr:rowOff>
    </xdr:from>
    <xdr:to>
      <xdr:col>68</xdr:col>
      <xdr:colOff>152400</xdr:colOff>
      <xdr:row>61</xdr:row>
      <xdr:rowOff>114353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62347"/>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72400</xdr:rowOff>
    </xdr:from>
    <xdr:to>
      <xdr:col>81</xdr:col>
      <xdr:colOff>95250</xdr:colOff>
      <xdr:row>62</xdr:row>
      <xdr:rowOff>2550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44477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57923</xdr:rowOff>
    </xdr:from>
    <xdr:to>
      <xdr:col>77</xdr:col>
      <xdr:colOff>95250</xdr:colOff>
      <xdr:row>61</xdr:row>
      <xdr:rowOff>159523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1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144300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0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37211</xdr:rowOff>
    </xdr:from>
    <xdr:to>
      <xdr:col>73</xdr:col>
      <xdr:colOff>44450</xdr:colOff>
      <xdr:row>61</xdr:row>
      <xdr:rowOff>138811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123588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63553</xdr:rowOff>
    </xdr:from>
    <xdr:to>
      <xdr:col>68</xdr:col>
      <xdr:colOff>203200</xdr:colOff>
      <xdr:row>61</xdr:row>
      <xdr:rowOff>165153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2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149930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08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53097</xdr:rowOff>
    </xdr:from>
    <xdr:to>
      <xdr:col>64</xdr:col>
      <xdr:colOff>152400</xdr:colOff>
      <xdr:row>61</xdr:row>
      <xdr:rowOff>154697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1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139474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9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平成２０年度に起債償還のピークを迎え、以後起債の借入を抑制しているので下降傾向で推移していたが、令和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％であった。単独事業等での借入を、引き続き抑制し、水準を抑えていく。 </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109982</xdr:rowOff>
    </xdr:from>
    <xdr:to>
      <xdr:col>81</xdr:col>
      <xdr:colOff>44450</xdr:colOff>
      <xdr:row>41</xdr:row>
      <xdr:rowOff>114808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3943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71374</xdr:rowOff>
    </xdr:from>
    <xdr:to>
      <xdr:col>77</xdr:col>
      <xdr:colOff>44450</xdr:colOff>
      <xdr:row>41</xdr:row>
      <xdr:rowOff>109982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0082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56896</xdr:rowOff>
    </xdr:from>
    <xdr:to>
      <xdr:col>72</xdr:col>
      <xdr:colOff>203200</xdr:colOff>
      <xdr:row>41</xdr:row>
      <xdr:rowOff>71374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8634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56896</xdr:rowOff>
    </xdr:from>
    <xdr:to>
      <xdr:col>68</xdr:col>
      <xdr:colOff>152400</xdr:colOff>
      <xdr:row>41</xdr:row>
      <xdr:rowOff>76200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8634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36085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6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20574</xdr:rowOff>
    </xdr:from>
    <xdr:to>
      <xdr:col>73</xdr:col>
      <xdr:colOff>44450</xdr:colOff>
      <xdr:row>41</xdr:row>
      <xdr:rowOff>122174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132351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6096</xdr:rowOff>
    </xdr:from>
    <xdr:to>
      <xdr:col>68</xdr:col>
      <xdr:colOff>203200</xdr:colOff>
      <xdr:row>41</xdr:row>
      <xdr:rowOff>107696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117873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将来負担比率は平成２３年度からマイナスを維持しており、持続可能な財政運営であると判断できる。</a:t>
          </a:r>
          <a:endParaRPr lang="ja-JP" altLang="ja-JP" sz="1400">
            <a:effectLst/>
          </a:endParaRPr>
        </a:p>
        <a:p>
          <a:r>
            <a:rPr kumimoji="1" lang="ja-JP" altLang="ja-JP" sz="1100">
              <a:solidFill>
                <a:schemeClr val="dk1"/>
              </a:solidFill>
              <a:effectLst/>
              <a:latin typeface="+mn-lt"/>
              <a:ea typeface="+mn-ea"/>
              <a:cs typeface="+mn-cs"/>
            </a:rPr>
            <a:t>　地方債の元利償還金や借入抑制による支出予定額の減少等と併せて、地方税、基金充当などの財源が増加したことなどが主な改善要因となっており、今後も引き続き取組みを継続していく。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全国平均、県平均、類似団体平均を下回る結果となっている。</a:t>
          </a:r>
        </a:p>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ポイント増加したが、給与ベースアップ等が要因。</a:t>
          </a:r>
        </a:p>
        <a:p>
          <a:r>
            <a:rPr kumimoji="1" lang="ja-JP" altLang="en-US" sz="1300">
              <a:latin typeface="ＭＳ Ｐゴシック" panose="020B0600070205080204" pitchFamily="50" charset="-128"/>
              <a:ea typeface="ＭＳ Ｐゴシック" panose="020B0600070205080204" pitchFamily="50" charset="-128"/>
            </a:rPr>
            <a:t>　今後も給与改定は進むと考えられるため、経常収支比率が上昇すると考えられる。</a:t>
          </a:r>
        </a:p>
        <a:p>
          <a:r>
            <a:rPr kumimoji="1" lang="ja-JP" altLang="en-US" sz="1300">
              <a:latin typeface="ＭＳ Ｐゴシック" panose="020B0600070205080204" pitchFamily="50" charset="-128"/>
              <a:ea typeface="ＭＳ Ｐゴシック" panose="020B0600070205080204" pitchFamily="50" charset="-128"/>
            </a:rPr>
            <a:t>　今後も給与制度についての是正や定員管理に基づく適正な職員採用を行っていく。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9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35</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9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25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111760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2510"/>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106680</xdr:rowOff>
    </xdr:from>
    <xdr:to>
      <xdr:col>15</xdr:col>
      <xdr:colOff>149225</xdr:colOff>
      <xdr:row>36</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60960</xdr:rowOff>
    </xdr:from>
    <xdr:to>
      <xdr:col>11</xdr:col>
      <xdr:colOff>60325</xdr:colOff>
      <xdr:row>35</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類似団体平均比較で、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物価高の影響等うけ、前年度からは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今後も物件費の内容を見直すとともに不要な支出は避け、経費削減に向けた取組みを行っていく。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165862</xdr:rowOff>
    </xdr:from>
    <xdr:to>
      <xdr:col>82</xdr:col>
      <xdr:colOff>107950</xdr:colOff>
      <xdr:row>18</xdr:row>
      <xdr:rowOff>3556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805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3556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759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51562</xdr:rowOff>
    </xdr:from>
    <xdr:to>
      <xdr:col>73</xdr:col>
      <xdr:colOff>180975</xdr:colOff>
      <xdr:row>17</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6621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51562</xdr:rowOff>
    </xdr:from>
    <xdr:to>
      <xdr:col>69</xdr:col>
      <xdr:colOff>92075</xdr:colOff>
      <xdr:row>17</xdr:row>
      <xdr:rowOff>120142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662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115062</xdr:rowOff>
    </xdr:from>
    <xdr:to>
      <xdr:col>82</xdr:col>
      <xdr:colOff>158750</xdr:colOff>
      <xdr:row>18</xdr:row>
      <xdr:rowOff>45212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87139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124206</xdr:rowOff>
    </xdr:from>
    <xdr:to>
      <xdr:col>78</xdr:col>
      <xdr:colOff>120650</xdr:colOff>
      <xdr:row>18</xdr:row>
      <xdr:rowOff>54356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39133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2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xdr:rowOff>
    </xdr:from>
    <xdr:to>
      <xdr:col>69</xdr:col>
      <xdr:colOff>142875</xdr:colOff>
      <xdr:row>17</xdr:row>
      <xdr:rowOff>102362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87139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69342</xdr:rowOff>
    </xdr:from>
    <xdr:to>
      <xdr:col>65</xdr:col>
      <xdr:colOff>53975</xdr:colOff>
      <xdr:row>17</xdr:row>
      <xdr:rowOff>170942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155719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類似団体平均比較で、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ポイント下回っており、前年度から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今後は、支出額は減少しても、経常収支比率は概ね</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％前後で推移するものと考えられる。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159657</xdr:rowOff>
    </xdr:from>
    <xdr:to>
      <xdr:col>24</xdr:col>
      <xdr:colOff>25400</xdr:colOff>
      <xdr:row>55</xdr:row>
      <xdr:rowOff>4535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179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54</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141712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2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49184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全国平均、県平均及び類似団体平均を下回っており、前年度と比較して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この主な要因は、道路等の維持費が</a:t>
          </a:r>
          <a:r>
            <a:rPr kumimoji="1" lang="en-US" altLang="ja-JP" sz="1300">
              <a:latin typeface="ＭＳ Ｐゴシック" panose="020B0600070205080204" pitchFamily="50" charset="-128"/>
              <a:ea typeface="ＭＳ Ｐゴシック" panose="020B0600070205080204" pitchFamily="50" charset="-128"/>
            </a:rPr>
            <a:t>1,249</a:t>
          </a:r>
          <a:r>
            <a:rPr kumimoji="1" lang="ja-JP" altLang="en-US" sz="1300">
              <a:latin typeface="ＭＳ Ｐゴシック" panose="020B0600070205080204" pitchFamily="50" charset="-128"/>
              <a:ea typeface="ＭＳ Ｐゴシック" panose="020B0600070205080204" pitchFamily="50" charset="-128"/>
            </a:rPr>
            <a:t>千円減少したことが要因。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今後は施設の老朽化に伴う維持管理などは増加することが予想されるため、増加傾向になると考えられる。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187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xdr:rowOff>
    </xdr:from>
    <xdr:to>
      <xdr:col>78</xdr:col>
      <xdr:colOff>69850</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891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157480</xdr:rowOff>
    </xdr:from>
    <xdr:to>
      <xdr:col>73</xdr:col>
      <xdr:colOff>180975</xdr:colOff>
      <xdr:row>57</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58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56</xdr:row>
      <xdr:rowOff>157480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7053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137160</xdr:rowOff>
    </xdr:from>
    <xdr:to>
      <xdr:col>74</xdr:col>
      <xdr:colOff>31750</xdr:colOff>
      <xdr:row>57</xdr:row>
      <xdr:rowOff>67310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106680</xdr:rowOff>
    </xdr:from>
    <xdr:to>
      <xdr:col>69</xdr:col>
      <xdr:colOff>142875</xdr:colOff>
      <xdr:row>57</xdr:row>
      <xdr:rowOff>36830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47007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53340</xdr:rowOff>
    </xdr:from>
    <xdr:to>
      <xdr:col>65</xdr:col>
      <xdr:colOff>53975</xdr:colOff>
      <xdr:row>56</xdr:row>
      <xdr:rowOff>154940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165117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類似団体平均比較で、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今後もその必要性や優先度を厳しく点検し、見直しも含めて経常経費の削減に努める。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24130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67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129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140716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809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108712</xdr:rowOff>
    </xdr:from>
    <xdr:to>
      <xdr:col>69</xdr:col>
      <xdr:colOff>92075</xdr:colOff>
      <xdr:row>37</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8091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4843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類似団体平均比較で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ポイント下回っている。また、前年度から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今後は、公共施設の老朽化等に伴い発生する事業のため、地方債の発行額も増え、公債費も増加するものと考えられる。中長期的な財政計画を立て、適正な財政運営を行う必要がある。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85089</xdr:rowOff>
    </xdr:from>
    <xdr:to>
      <xdr:col>24</xdr:col>
      <xdr:colOff>25400</xdr:colOff>
      <xdr:row>76</xdr:row>
      <xdr:rowOff>130811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1528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123189</xdr:rowOff>
    </xdr:from>
    <xdr:to>
      <xdr:col>19</xdr:col>
      <xdr:colOff>187325</xdr:colOff>
      <xdr:row>76</xdr:row>
      <xdr:rowOff>130811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533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123189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962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962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50817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20337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72389</xdr:rowOff>
    </xdr:from>
    <xdr:to>
      <xdr:col>15</xdr:col>
      <xdr:colOff>149225</xdr:colOff>
      <xdr:row>77</xdr:row>
      <xdr:rowOff>2539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12717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27957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ポイント減少し、全国平均及び県平均は下回ったものの、類似団体平均は上回っている。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人件費などの義務的経費の削減は難しく、定年延長などが控えていることから、補助費や物件費の見直しは必須と考えられる。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78</xdr:row>
      <xdr:rowOff>6169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362939"/>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60052</xdr:rowOff>
    </xdr:from>
    <xdr:to>
      <xdr:col>78</xdr:col>
      <xdr:colOff>69850</xdr:colOff>
      <xdr:row>78</xdr:row>
      <xdr:rowOff>6169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61702"/>
          <a:ext cx="8890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61686</xdr:rowOff>
    </xdr:from>
    <xdr:to>
      <xdr:col>73</xdr:col>
      <xdr:colOff>180975</xdr:colOff>
      <xdr:row>77</xdr:row>
      <xdr:rowOff>60052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91886"/>
          <a:ext cx="889000" cy="16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61686</xdr:rowOff>
    </xdr:from>
    <xdr:to>
      <xdr:col>69</xdr:col>
      <xdr:colOff>92075</xdr:colOff>
      <xdr:row>78</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91886"/>
          <a:ext cx="889000" cy="36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126819</xdr:rowOff>
    </xdr:from>
    <xdr:to>
      <xdr:col>78</xdr:col>
      <xdr:colOff>120650</xdr:colOff>
      <xdr:row>78</xdr:row>
      <xdr:rowOff>56969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41746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14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9252</xdr:rowOff>
    </xdr:from>
    <xdr:to>
      <xdr:col>74</xdr:col>
      <xdr:colOff>31750</xdr:colOff>
      <xdr:row>77</xdr:row>
      <xdr:rowOff>110852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1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121029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7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10886</xdr:rowOff>
    </xdr:from>
    <xdr:to>
      <xdr:col>69</xdr:col>
      <xdr:colOff>142875</xdr:colOff>
      <xdr:row>76</xdr:row>
      <xdr:rowOff>112486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122662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65084</xdr:rowOff>
    </xdr:from>
    <xdr:to>
      <xdr:col>29</xdr:col>
      <xdr:colOff>127000</xdr:colOff>
      <xdr:row>18</xdr:row>
      <xdr:rowOff>143494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8809"/>
          <a:ext cx="647700" cy="78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143494</xdr:rowOff>
    </xdr:from>
    <xdr:to>
      <xdr:col>26</xdr:col>
      <xdr:colOff>50800</xdr:colOff>
      <xdr:row>18</xdr:row>
      <xdr:rowOff>167769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7219"/>
          <a:ext cx="698500" cy="24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167769</xdr:rowOff>
    </xdr:from>
    <xdr:to>
      <xdr:col>22</xdr:col>
      <xdr:colOff>114300</xdr:colOff>
      <xdr:row>19</xdr:row>
      <xdr:rowOff>4809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01494"/>
          <a:ext cx="6985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4809</xdr:rowOff>
    </xdr:from>
    <xdr:to>
      <xdr:col>18</xdr:col>
      <xdr:colOff>177800</xdr:colOff>
      <xdr:row>19</xdr:row>
      <xdr:rowOff>51785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09984"/>
          <a:ext cx="698500" cy="46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14284</xdr:rowOff>
    </xdr:from>
    <xdr:to>
      <xdr:col>29</xdr:col>
      <xdr:colOff>177800</xdr:colOff>
      <xdr:row>18</xdr:row>
      <xdr:rowOff>115884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8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30811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92694</xdr:rowOff>
    </xdr:from>
    <xdr:to>
      <xdr:col>26</xdr:col>
      <xdr:colOff>101600</xdr:colOff>
      <xdr:row>19</xdr:row>
      <xdr:rowOff>22844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6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33021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95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116969</xdr:rowOff>
    </xdr:from>
    <xdr:to>
      <xdr:col>22</xdr:col>
      <xdr:colOff>165100</xdr:colOff>
      <xdr:row>19</xdr:row>
      <xdr:rowOff>47119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50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57296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19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125459</xdr:rowOff>
    </xdr:from>
    <xdr:to>
      <xdr:col>19</xdr:col>
      <xdr:colOff>38100</xdr:colOff>
      <xdr:row>19</xdr:row>
      <xdr:rowOff>55609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59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65786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2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985</xdr:rowOff>
    </xdr:from>
    <xdr:to>
      <xdr:col>15</xdr:col>
      <xdr:colOff>101600</xdr:colOff>
      <xdr:row>19</xdr:row>
      <xdr:rowOff>102585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6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112762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75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72081</xdr:rowOff>
    </xdr:from>
    <xdr:to>
      <xdr:col>29</xdr:col>
      <xdr:colOff>127000</xdr:colOff>
      <xdr:row>35</xdr:row>
      <xdr:rowOff>136816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82431"/>
          <a:ext cx="647700" cy="64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121593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319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72081</xdr:rowOff>
    </xdr:from>
    <xdr:to>
      <xdr:col>26</xdr:col>
      <xdr:colOff>50800</xdr:colOff>
      <xdr:row>35</xdr:row>
      <xdr:rowOff>107866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82431"/>
          <a:ext cx="698500" cy="35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107866</xdr:rowOff>
    </xdr:from>
    <xdr:to>
      <xdr:col>22</xdr:col>
      <xdr:colOff>114300</xdr:colOff>
      <xdr:row>35</xdr:row>
      <xdr:rowOff>164092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18216"/>
          <a:ext cx="698500" cy="56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164092</xdr:rowOff>
    </xdr:from>
    <xdr:to>
      <xdr:col>18</xdr:col>
      <xdr:colOff>177800</xdr:colOff>
      <xdr:row>35</xdr:row>
      <xdr:rowOff>184685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74442"/>
          <a:ext cx="698500" cy="20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86016</xdr:rowOff>
    </xdr:from>
    <xdr:to>
      <xdr:col>29</xdr:col>
      <xdr:colOff>177800</xdr:colOff>
      <xdr:row>35</xdr:row>
      <xdr:rowOff>187616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96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273993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4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21281</xdr:rowOff>
    </xdr:from>
    <xdr:to>
      <xdr:col>26</xdr:col>
      <xdr:colOff>101600</xdr:colOff>
      <xdr:row>35</xdr:row>
      <xdr:rowOff>122881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31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133058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00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57066</xdr:rowOff>
    </xdr:from>
    <xdr:to>
      <xdr:col>22</xdr:col>
      <xdr:colOff>165100</xdr:colOff>
      <xdr:row>35</xdr:row>
      <xdr:rowOff>158666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7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168843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3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113292</xdr:rowOff>
    </xdr:from>
    <xdr:to>
      <xdr:col>19</xdr:col>
      <xdr:colOff>38100</xdr:colOff>
      <xdr:row>35</xdr:row>
      <xdr:rowOff>214892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23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225069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9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133885</xdr:rowOff>
    </xdr:from>
    <xdr:to>
      <xdr:col>15</xdr:col>
      <xdr:colOff>101600</xdr:colOff>
      <xdr:row>35</xdr:row>
      <xdr:rowOff>235485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245662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13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74009</xdr:rowOff>
    </xdr:from>
    <xdr:to>
      <xdr:col>24</xdr:col>
      <xdr:colOff>63500</xdr:colOff>
      <xdr:row>36</xdr:row>
      <xdr:rowOff>142221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46209"/>
          <a:ext cx="838200" cy="6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141477</xdr:rowOff>
    </xdr:from>
    <xdr:to>
      <xdr:col>19</xdr:col>
      <xdr:colOff>177800</xdr:colOff>
      <xdr:row>36</xdr:row>
      <xdr:rowOff>142221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313677"/>
          <a:ext cx="8890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141477</xdr:rowOff>
    </xdr:from>
    <xdr:to>
      <xdr:col>15</xdr:col>
      <xdr:colOff>50800</xdr:colOff>
      <xdr:row>36</xdr:row>
      <xdr:rowOff>145198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13677"/>
          <a:ext cx="889000" cy="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145198</xdr:rowOff>
    </xdr:from>
    <xdr:to>
      <xdr:col>10</xdr:col>
      <xdr:colOff>114300</xdr:colOff>
      <xdr:row>37</xdr:row>
      <xdr:rowOff>10587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17398"/>
          <a:ext cx="889000" cy="3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23209</xdr:rowOff>
    </xdr:from>
    <xdr:to>
      <xdr:col>24</xdr:col>
      <xdr:colOff>114300</xdr:colOff>
      <xdr:row>36</xdr:row>
      <xdr:rowOff>124809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9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46086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4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91421</xdr:rowOff>
    </xdr:from>
    <xdr:to>
      <xdr:col>20</xdr:col>
      <xdr:colOff>38100</xdr:colOff>
      <xdr:row>37</xdr:row>
      <xdr:rowOff>21571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38098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3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90677</xdr:rowOff>
    </xdr:from>
    <xdr:to>
      <xdr:col>15</xdr:col>
      <xdr:colOff>101600</xdr:colOff>
      <xdr:row>37</xdr:row>
      <xdr:rowOff>20827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37354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38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94398</xdr:rowOff>
    </xdr:from>
    <xdr:to>
      <xdr:col>10</xdr:col>
      <xdr:colOff>165100</xdr:colOff>
      <xdr:row>37</xdr:row>
      <xdr:rowOff>24548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6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41075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4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131237</xdr:rowOff>
    </xdr:from>
    <xdr:to>
      <xdr:col>6</xdr:col>
      <xdr:colOff>38100</xdr:colOff>
      <xdr:row>37</xdr:row>
      <xdr:rowOff>61387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0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77914</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7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123520</xdr:rowOff>
    </xdr:from>
    <xdr:to>
      <xdr:col>24</xdr:col>
      <xdr:colOff>63500</xdr:colOff>
      <xdr:row>57</xdr:row>
      <xdr:rowOff>31562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24720"/>
          <a:ext cx="838200" cy="7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16100</xdr:rowOff>
    </xdr:from>
    <xdr:to>
      <xdr:col>19</xdr:col>
      <xdr:colOff>177800</xdr:colOff>
      <xdr:row>57</xdr:row>
      <xdr:rowOff>31562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88750"/>
          <a:ext cx="889000" cy="1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16100</xdr:rowOff>
    </xdr:from>
    <xdr:to>
      <xdr:col>15</xdr:col>
      <xdr:colOff>50800</xdr:colOff>
      <xdr:row>57</xdr:row>
      <xdr:rowOff>91421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88750"/>
          <a:ext cx="889000" cy="7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91421</xdr:rowOff>
    </xdr:from>
    <xdr:to>
      <xdr:col>10</xdr:col>
      <xdr:colOff>114300</xdr:colOff>
      <xdr:row>57</xdr:row>
      <xdr:rowOff>117278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64071"/>
          <a:ext cx="889000" cy="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72720</xdr:rowOff>
    </xdr:from>
    <xdr:to>
      <xdr:col>24</xdr:col>
      <xdr:colOff>114300</xdr:colOff>
      <xdr:row>57</xdr:row>
      <xdr:rowOff>2870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95597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152212</xdr:rowOff>
    </xdr:from>
    <xdr:to>
      <xdr:col>20</xdr:col>
      <xdr:colOff>38100</xdr:colOff>
      <xdr:row>57</xdr:row>
      <xdr:rowOff>82362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98889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2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136750</xdr:rowOff>
    </xdr:from>
    <xdr:to>
      <xdr:col>15</xdr:col>
      <xdr:colOff>101600</xdr:colOff>
      <xdr:row>57</xdr:row>
      <xdr:rowOff>66900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3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83427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1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40621</xdr:rowOff>
    </xdr:from>
    <xdr:to>
      <xdr:col>10</xdr:col>
      <xdr:colOff>165100</xdr:colOff>
      <xdr:row>57</xdr:row>
      <xdr:rowOff>142221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1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133348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0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66478</xdr:rowOff>
    </xdr:from>
    <xdr:to>
      <xdr:col>6</xdr:col>
      <xdr:colOff>38100</xdr:colOff>
      <xdr:row>57</xdr:row>
      <xdr:rowOff>168078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159205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3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4364</xdr:rowOff>
    </xdr:from>
    <xdr:to>
      <xdr:col>24</xdr:col>
      <xdr:colOff>63500</xdr:colOff>
      <xdr:row>78</xdr:row>
      <xdr:rowOff>4908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77464"/>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4908</xdr:rowOff>
    </xdr:from>
    <xdr:to>
      <xdr:col>19</xdr:col>
      <xdr:colOff>177800</xdr:colOff>
      <xdr:row>78</xdr:row>
      <xdr:rowOff>97921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78008"/>
          <a:ext cx="889000" cy="9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97921</xdr:rowOff>
    </xdr:from>
    <xdr:to>
      <xdr:col>15</xdr:col>
      <xdr:colOff>50800</xdr:colOff>
      <xdr:row>78</xdr:row>
      <xdr:rowOff>101798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71021"/>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94999</xdr:rowOff>
    </xdr:from>
    <xdr:to>
      <xdr:col>10</xdr:col>
      <xdr:colOff>114300</xdr:colOff>
      <xdr:row>78</xdr:row>
      <xdr:rowOff>101798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68099"/>
          <a:ext cx="889000" cy="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125014</xdr:rowOff>
    </xdr:from>
    <xdr:to>
      <xdr:col>24</xdr:col>
      <xdr:colOff>114300</xdr:colOff>
      <xdr:row>78</xdr:row>
      <xdr:rowOff>55164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2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103441</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125558</xdr:rowOff>
    </xdr:from>
    <xdr:to>
      <xdr:col>20</xdr:col>
      <xdr:colOff>38100</xdr:colOff>
      <xdr:row>78</xdr:row>
      <xdr:rowOff>55708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2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46835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1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47121</xdr:rowOff>
    </xdr:from>
    <xdr:to>
      <xdr:col>15</xdr:col>
      <xdr:colOff>101600</xdr:colOff>
      <xdr:row>78</xdr:row>
      <xdr:rowOff>148721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139848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1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50998</xdr:rowOff>
    </xdr:from>
    <xdr:to>
      <xdr:col>10</xdr:col>
      <xdr:colOff>165100</xdr:colOff>
      <xdr:row>78</xdr:row>
      <xdr:rowOff>152598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143725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44199</xdr:rowOff>
    </xdr:from>
    <xdr:to>
      <xdr:col>6</xdr:col>
      <xdr:colOff>38100</xdr:colOff>
      <xdr:row>78</xdr:row>
      <xdr:rowOff>145799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136926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63103</xdr:rowOff>
    </xdr:from>
    <xdr:to>
      <xdr:col>24</xdr:col>
      <xdr:colOff>63500</xdr:colOff>
      <xdr:row>95</xdr:row>
      <xdr:rowOff>20585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179403"/>
          <a:ext cx="838200" cy="12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63103</xdr:rowOff>
    </xdr:from>
    <xdr:to>
      <xdr:col>19</xdr:col>
      <xdr:colOff>177800</xdr:colOff>
      <xdr:row>96</xdr:row>
      <xdr:rowOff>14458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179403"/>
          <a:ext cx="889000" cy="29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79646</xdr:rowOff>
    </xdr:from>
    <xdr:to>
      <xdr:col>15</xdr:col>
      <xdr:colOff>50800</xdr:colOff>
      <xdr:row>96</xdr:row>
      <xdr:rowOff>14458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67396"/>
          <a:ext cx="889000" cy="10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79646</xdr:rowOff>
    </xdr:from>
    <xdr:to>
      <xdr:col>10</xdr:col>
      <xdr:colOff>114300</xdr:colOff>
      <xdr:row>96</xdr:row>
      <xdr:rowOff>25369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67396"/>
          <a:ext cx="889000" cy="11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141235</xdr:rowOff>
    </xdr:from>
    <xdr:to>
      <xdr:col>24</xdr:col>
      <xdr:colOff>114300</xdr:colOff>
      <xdr:row>95</xdr:row>
      <xdr:rowOff>71385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119662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3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12303</xdr:rowOff>
    </xdr:from>
    <xdr:to>
      <xdr:col>20</xdr:col>
      <xdr:colOff>38100</xdr:colOff>
      <xdr:row>94</xdr:row>
      <xdr:rowOff>113903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2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130430</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0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135108</xdr:rowOff>
    </xdr:from>
    <xdr:to>
      <xdr:col>15</xdr:col>
      <xdr:colOff>101600</xdr:colOff>
      <xdr:row>96</xdr:row>
      <xdr:rowOff>65258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56385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28846</xdr:rowOff>
    </xdr:from>
    <xdr:to>
      <xdr:col>10</xdr:col>
      <xdr:colOff>165100</xdr:colOff>
      <xdr:row>95</xdr:row>
      <xdr:rowOff>130446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1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121573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0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146019</xdr:rowOff>
    </xdr:from>
    <xdr:to>
      <xdr:col>6</xdr:col>
      <xdr:colOff>38100</xdr:colOff>
      <xdr:row>96</xdr:row>
      <xdr:rowOff>76169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3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67296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2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149104</xdr:rowOff>
    </xdr:from>
    <xdr:to>
      <xdr:col>55</xdr:col>
      <xdr:colOff>0</xdr:colOff>
      <xdr:row>36</xdr:row>
      <xdr:rowOff>168373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21304"/>
          <a:ext cx="8382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149342</xdr:rowOff>
    </xdr:from>
    <xdr:to>
      <xdr:col>50</xdr:col>
      <xdr:colOff>114300</xdr:colOff>
      <xdr:row>36</xdr:row>
      <xdr:rowOff>168373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21542"/>
          <a:ext cx="8890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149342</xdr:rowOff>
    </xdr:from>
    <xdr:to>
      <xdr:col>45</xdr:col>
      <xdr:colOff>177800</xdr:colOff>
      <xdr:row>37</xdr:row>
      <xdr:rowOff>28488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21542"/>
          <a:ext cx="889000" cy="5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2561</xdr:rowOff>
    </xdr:from>
    <xdr:to>
      <xdr:col>41</xdr:col>
      <xdr:colOff>50800</xdr:colOff>
      <xdr:row>37</xdr:row>
      <xdr:rowOff>28488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74761"/>
          <a:ext cx="889000" cy="19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98304</xdr:rowOff>
    </xdr:from>
    <xdr:to>
      <xdr:col>55</xdr:col>
      <xdr:colOff>50800</xdr:colOff>
      <xdr:row>37</xdr:row>
      <xdr:rowOff>28454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7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76731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48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117573</xdr:rowOff>
    </xdr:from>
    <xdr:to>
      <xdr:col>50</xdr:col>
      <xdr:colOff>165100</xdr:colOff>
      <xdr:row>37</xdr:row>
      <xdr:rowOff>47723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8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38850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38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98542</xdr:rowOff>
    </xdr:from>
    <xdr:to>
      <xdr:col>46</xdr:col>
      <xdr:colOff>38100</xdr:colOff>
      <xdr:row>37</xdr:row>
      <xdr:rowOff>28692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7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45219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4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149138</xdr:rowOff>
    </xdr:from>
    <xdr:to>
      <xdr:col>41</xdr:col>
      <xdr:colOff>101600</xdr:colOff>
      <xdr:row>37</xdr:row>
      <xdr:rowOff>79288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2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95815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9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123211</xdr:rowOff>
    </xdr:from>
    <xdr:to>
      <xdr:col>36</xdr:col>
      <xdr:colOff>165100</xdr:colOff>
      <xdr:row>36</xdr:row>
      <xdr:rowOff>53361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2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69888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9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56020</xdr:rowOff>
    </xdr:from>
    <xdr:to>
      <xdr:col>55</xdr:col>
      <xdr:colOff>0</xdr:colOff>
      <xdr:row>58</xdr:row>
      <xdr:rowOff>13597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28670"/>
          <a:ext cx="838200" cy="12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80769</xdr:rowOff>
    </xdr:from>
    <xdr:to>
      <xdr:col>50</xdr:col>
      <xdr:colOff>114300</xdr:colOff>
      <xdr:row>58</xdr:row>
      <xdr:rowOff>13597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53419"/>
          <a:ext cx="889000" cy="10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52713</xdr:rowOff>
    </xdr:from>
    <xdr:to>
      <xdr:col>45</xdr:col>
      <xdr:colOff>177800</xdr:colOff>
      <xdr:row>57</xdr:row>
      <xdr:rowOff>80769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25363"/>
          <a:ext cx="889000" cy="2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52713</xdr:rowOff>
    </xdr:from>
    <xdr:to>
      <xdr:col>41</xdr:col>
      <xdr:colOff>50800</xdr:colOff>
      <xdr:row>57</xdr:row>
      <xdr:rowOff>121979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25363"/>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5220</xdr:rowOff>
    </xdr:from>
    <xdr:to>
      <xdr:col>55</xdr:col>
      <xdr:colOff>50800</xdr:colOff>
      <xdr:row>57</xdr:row>
      <xdr:rowOff>106820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28097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29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134247</xdr:rowOff>
    </xdr:from>
    <xdr:to>
      <xdr:col>50</xdr:col>
      <xdr:colOff>165100</xdr:colOff>
      <xdr:row>58</xdr:row>
      <xdr:rowOff>64397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0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55524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999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29969</xdr:rowOff>
    </xdr:from>
    <xdr:to>
      <xdr:col>46</xdr:col>
      <xdr:colOff>38100</xdr:colOff>
      <xdr:row>57</xdr:row>
      <xdr:rowOff>131569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148096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7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1913</xdr:rowOff>
    </xdr:from>
    <xdr:to>
      <xdr:col>41</xdr:col>
      <xdr:colOff>101600</xdr:colOff>
      <xdr:row>57</xdr:row>
      <xdr:rowOff>103513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120040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4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71179</xdr:rowOff>
    </xdr:from>
    <xdr:to>
      <xdr:col>36</xdr:col>
      <xdr:colOff>165100</xdr:colOff>
      <xdr:row>58</xdr:row>
      <xdr:rowOff>1329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4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17856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1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xdr:rowOff>
    </xdr:from>
    <xdr:to>
      <xdr:col>55</xdr:col>
      <xdr:colOff>0</xdr:colOff>
      <xdr:row>79</xdr:row>
      <xdr:rowOff>6691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4570"/>
          <a:ext cx="838200" cy="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95326</xdr:rowOff>
    </xdr:from>
    <xdr:to>
      <xdr:col>50</xdr:col>
      <xdr:colOff>114300</xdr:colOff>
      <xdr:row>79</xdr:row>
      <xdr:rowOff>6691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68426"/>
          <a:ext cx="889000" cy="8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1746</xdr:rowOff>
    </xdr:from>
    <xdr:to>
      <xdr:col>45</xdr:col>
      <xdr:colOff>177800</xdr:colOff>
      <xdr:row>78</xdr:row>
      <xdr:rowOff>95326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4846"/>
          <a:ext cx="889000" cy="9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1746</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74846"/>
          <a:ext cx="889000" cy="2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120670</xdr:rowOff>
    </xdr:from>
    <xdr:to>
      <xdr:col>55</xdr:col>
      <xdr:colOff>50800</xdr:colOff>
      <xdr:row>79</xdr:row>
      <xdr:rowOff>50820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127341</xdr:rowOff>
    </xdr:from>
    <xdr:to>
      <xdr:col>50</xdr:col>
      <xdr:colOff>165100</xdr:colOff>
      <xdr:row>79</xdr:row>
      <xdr:rowOff>57491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48618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44526</xdr:rowOff>
    </xdr:from>
    <xdr:to>
      <xdr:col>46</xdr:col>
      <xdr:colOff>38100</xdr:colOff>
      <xdr:row>78</xdr:row>
      <xdr:rowOff>146126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1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162653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9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122396</xdr:rowOff>
    </xdr:from>
    <xdr:to>
      <xdr:col>41</xdr:col>
      <xdr:colOff>101600</xdr:colOff>
      <xdr:row>78</xdr:row>
      <xdr:rowOff>52546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69073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99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51846</xdr:rowOff>
    </xdr:from>
    <xdr:to>
      <xdr:col>55</xdr:col>
      <xdr:colOff>0</xdr:colOff>
      <xdr:row>97</xdr:row>
      <xdr:rowOff>104434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511046"/>
          <a:ext cx="838200" cy="22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4239</xdr:rowOff>
    </xdr:from>
    <xdr:to>
      <xdr:col>50</xdr:col>
      <xdr:colOff>114300</xdr:colOff>
      <xdr:row>97</xdr:row>
      <xdr:rowOff>104434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634889"/>
          <a:ext cx="889000" cy="10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4239</xdr:rowOff>
    </xdr:from>
    <xdr:to>
      <xdr:col>45</xdr:col>
      <xdr:colOff>177800</xdr:colOff>
      <xdr:row>97</xdr:row>
      <xdr:rowOff>59054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34889"/>
          <a:ext cx="889000" cy="5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135102</xdr:rowOff>
    </xdr:from>
    <xdr:to>
      <xdr:col>41</xdr:col>
      <xdr:colOff>50800</xdr:colOff>
      <xdr:row>97</xdr:row>
      <xdr:rowOff>59054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594302"/>
          <a:ext cx="889000" cy="9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1046</xdr:rowOff>
    </xdr:from>
    <xdr:to>
      <xdr:col>55</xdr:col>
      <xdr:colOff>50800</xdr:colOff>
      <xdr:row>96</xdr:row>
      <xdr:rowOff>102646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46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23923</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31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53634</xdr:rowOff>
    </xdr:from>
    <xdr:to>
      <xdr:col>50</xdr:col>
      <xdr:colOff>165100</xdr:colOff>
      <xdr:row>97</xdr:row>
      <xdr:rowOff>155234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8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311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59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124889</xdr:rowOff>
    </xdr:from>
    <xdr:to>
      <xdr:col>46</xdr:col>
      <xdr:colOff>38100</xdr:colOff>
      <xdr:row>97</xdr:row>
      <xdr:rowOff>55039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8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71566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5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8254</xdr:rowOff>
    </xdr:from>
    <xdr:to>
      <xdr:col>41</xdr:col>
      <xdr:colOff>101600</xdr:colOff>
      <xdr:row>97</xdr:row>
      <xdr:rowOff>109854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3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126381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1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84302</xdr:rowOff>
    </xdr:from>
    <xdr:to>
      <xdr:col>36</xdr:col>
      <xdr:colOff>165100</xdr:colOff>
      <xdr:row>97</xdr:row>
      <xdr:rowOff>14452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4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30979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318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139343</xdr:rowOff>
    </xdr:from>
    <xdr:to>
      <xdr:col>85</xdr:col>
      <xdr:colOff>127000</xdr:colOff>
      <xdr:row>38</xdr:row>
      <xdr:rowOff>166542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443"/>
          <a:ext cx="838200" cy="2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133581</xdr:rowOff>
    </xdr:from>
    <xdr:to>
      <xdr:col>81</xdr:col>
      <xdr:colOff>50800</xdr:colOff>
      <xdr:row>38</xdr:row>
      <xdr:rowOff>139343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48681"/>
          <a:ext cx="889000" cy="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30451</xdr:rowOff>
    </xdr:from>
    <xdr:to>
      <xdr:col>76</xdr:col>
      <xdr:colOff>114300</xdr:colOff>
      <xdr:row>38</xdr:row>
      <xdr:rowOff>133581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45551"/>
          <a:ext cx="889000" cy="10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30451</xdr:rowOff>
    </xdr:from>
    <xdr:to>
      <xdr:col>71</xdr:col>
      <xdr:colOff>177800</xdr:colOff>
      <xdr:row>38</xdr:row>
      <xdr:rowOff>82707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545551"/>
          <a:ext cx="889000" cy="5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115742</xdr:rowOff>
    </xdr:from>
    <xdr:to>
      <xdr:col>85</xdr:col>
      <xdr:colOff>177800</xdr:colOff>
      <xdr:row>39</xdr:row>
      <xdr:rowOff>45892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3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75118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1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88543</xdr:rowOff>
    </xdr:from>
    <xdr:to>
      <xdr:col>81</xdr:col>
      <xdr:colOff>101600</xdr:colOff>
      <xdr:row>39</xdr:row>
      <xdr:rowOff>18693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35220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7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82781</xdr:rowOff>
    </xdr:from>
    <xdr:to>
      <xdr:col>76</xdr:col>
      <xdr:colOff>165100</xdr:colOff>
      <xdr:row>39</xdr:row>
      <xdr:rowOff>12931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29458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7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151101</xdr:rowOff>
    </xdr:from>
    <xdr:to>
      <xdr:col>72</xdr:col>
      <xdr:colOff>38100</xdr:colOff>
      <xdr:row>38</xdr:row>
      <xdr:rowOff>81251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9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97778</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26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31907</xdr:rowOff>
    </xdr:from>
    <xdr:to>
      <xdr:col>67</xdr:col>
      <xdr:colOff>101600</xdr:colOff>
      <xdr:row>38</xdr:row>
      <xdr:rowOff>133507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4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150034</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322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63574</xdr:rowOff>
    </xdr:from>
    <xdr:to>
      <xdr:col>85</xdr:col>
      <xdr:colOff>127000</xdr:colOff>
      <xdr:row>77</xdr:row>
      <xdr:rowOff>73244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65224"/>
          <a:ext cx="838200" cy="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73244</xdr:rowOff>
    </xdr:from>
    <xdr:to>
      <xdr:col>81</xdr:col>
      <xdr:colOff>50800</xdr:colOff>
      <xdr:row>77</xdr:row>
      <xdr:rowOff>78938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74894"/>
          <a:ext cx="889000" cy="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78938</xdr:rowOff>
    </xdr:from>
    <xdr:to>
      <xdr:col>76</xdr:col>
      <xdr:colOff>114300</xdr:colOff>
      <xdr:row>77</xdr:row>
      <xdr:rowOff>94814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80588"/>
          <a:ext cx="889000" cy="1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94814</xdr:rowOff>
    </xdr:from>
    <xdr:to>
      <xdr:col>71</xdr:col>
      <xdr:colOff>177800</xdr:colOff>
      <xdr:row>77</xdr:row>
      <xdr:rowOff>103766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96464"/>
          <a:ext cx="889000" cy="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12774</xdr:rowOff>
    </xdr:from>
    <xdr:to>
      <xdr:col>85</xdr:col>
      <xdr:colOff>177800</xdr:colOff>
      <xdr:row>77</xdr:row>
      <xdr:rowOff>114374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162651</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9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22444</xdr:rowOff>
    </xdr:from>
    <xdr:to>
      <xdr:col>81</xdr:col>
      <xdr:colOff>101600</xdr:colOff>
      <xdr:row>77</xdr:row>
      <xdr:rowOff>124044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115171</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1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28138</xdr:rowOff>
    </xdr:from>
    <xdr:to>
      <xdr:col>76</xdr:col>
      <xdr:colOff>165100</xdr:colOff>
      <xdr:row>77</xdr:row>
      <xdr:rowOff>129738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2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120865</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2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44014</xdr:rowOff>
    </xdr:from>
    <xdr:to>
      <xdr:col>72</xdr:col>
      <xdr:colOff>38100</xdr:colOff>
      <xdr:row>77</xdr:row>
      <xdr:rowOff>145614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136741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33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52966</xdr:rowOff>
    </xdr:from>
    <xdr:to>
      <xdr:col>67</xdr:col>
      <xdr:colOff>101600</xdr:colOff>
      <xdr:row>77</xdr:row>
      <xdr:rowOff>154566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5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145693</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4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67444</xdr:rowOff>
    </xdr:from>
    <xdr:to>
      <xdr:col>85</xdr:col>
      <xdr:colOff>127000</xdr:colOff>
      <xdr:row>98</xdr:row>
      <xdr:rowOff>90742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69544"/>
          <a:ext cx="838200" cy="2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167380</xdr:rowOff>
    </xdr:from>
    <xdr:to>
      <xdr:col>81</xdr:col>
      <xdr:colOff>50800</xdr:colOff>
      <xdr:row>98</xdr:row>
      <xdr:rowOff>67444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98030"/>
          <a:ext cx="889000" cy="7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167380</xdr:rowOff>
    </xdr:from>
    <xdr:to>
      <xdr:col>76</xdr:col>
      <xdr:colOff>114300</xdr:colOff>
      <xdr:row>98</xdr:row>
      <xdr:rowOff>6100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98030"/>
          <a:ext cx="889000" cy="1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6100</xdr:rowOff>
    </xdr:from>
    <xdr:to>
      <xdr:col>71</xdr:col>
      <xdr:colOff>177800</xdr:colOff>
      <xdr:row>98</xdr:row>
      <xdr:rowOff>101045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8200"/>
          <a:ext cx="889000" cy="9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39942</xdr:rowOff>
    </xdr:from>
    <xdr:to>
      <xdr:col>85</xdr:col>
      <xdr:colOff>177800</xdr:colOff>
      <xdr:row>98</xdr:row>
      <xdr:rowOff>141542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4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16644</xdr:rowOff>
    </xdr:from>
    <xdr:to>
      <xdr:col>81</xdr:col>
      <xdr:colOff>101600</xdr:colOff>
      <xdr:row>98</xdr:row>
      <xdr:rowOff>118244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109371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1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116580</xdr:rowOff>
    </xdr:from>
    <xdr:to>
      <xdr:col>76</xdr:col>
      <xdr:colOff>165100</xdr:colOff>
      <xdr:row>98</xdr:row>
      <xdr:rowOff>46730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63257</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2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126750</xdr:rowOff>
    </xdr:from>
    <xdr:to>
      <xdr:col>72</xdr:col>
      <xdr:colOff>38100</xdr:colOff>
      <xdr:row>98</xdr:row>
      <xdr:rowOff>56900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73427</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3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50245</xdr:rowOff>
    </xdr:from>
    <xdr:to>
      <xdr:col>67</xdr:col>
      <xdr:colOff>101600</xdr:colOff>
      <xdr:row>98</xdr:row>
      <xdr:rowOff>151845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142972</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4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39751</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9983851"/>
          <a:ext cx="889000" cy="17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160401</xdr:rowOff>
    </xdr:from>
    <xdr:to>
      <xdr:col>98</xdr:col>
      <xdr:colOff>38100</xdr:colOff>
      <xdr:row>58</xdr:row>
      <xdr:rowOff>90551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3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107078</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70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151496</xdr:rowOff>
    </xdr:from>
    <xdr:to>
      <xdr:col>116</xdr:col>
      <xdr:colOff>63500</xdr:colOff>
      <xdr:row>76</xdr:row>
      <xdr:rowOff>144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10246"/>
          <a:ext cx="8382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151496</xdr:rowOff>
    </xdr:from>
    <xdr:to>
      <xdr:col>111</xdr:col>
      <xdr:colOff>177800</xdr:colOff>
      <xdr:row>76</xdr:row>
      <xdr:rowOff>37919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10246"/>
          <a:ext cx="889000" cy="5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37919</xdr:rowOff>
    </xdr:from>
    <xdr:to>
      <xdr:col>107</xdr:col>
      <xdr:colOff>50800</xdr:colOff>
      <xdr:row>76</xdr:row>
      <xdr:rowOff>50980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68119"/>
          <a:ext cx="889000" cy="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50980</xdr:rowOff>
    </xdr:from>
    <xdr:to>
      <xdr:col>102</xdr:col>
      <xdr:colOff>114300</xdr:colOff>
      <xdr:row>76</xdr:row>
      <xdr:rowOff>126994</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1180"/>
          <a:ext cx="889000" cy="7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120794</xdr:rowOff>
    </xdr:from>
    <xdr:to>
      <xdr:col>116</xdr:col>
      <xdr:colOff>114300</xdr:colOff>
      <xdr:row>76</xdr:row>
      <xdr:rowOff>50944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7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143671</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3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100695</xdr:rowOff>
    </xdr:from>
    <xdr:to>
      <xdr:col>112</xdr:col>
      <xdr:colOff>38100</xdr:colOff>
      <xdr:row>76</xdr:row>
      <xdr:rowOff>30845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5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21973</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305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158569</xdr:rowOff>
    </xdr:from>
    <xdr:to>
      <xdr:col>107</xdr:col>
      <xdr:colOff>101600</xdr:colOff>
      <xdr:row>76</xdr:row>
      <xdr:rowOff>88719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1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79846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1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180</xdr:rowOff>
    </xdr:from>
    <xdr:to>
      <xdr:col>102</xdr:col>
      <xdr:colOff>165100</xdr:colOff>
      <xdr:row>76</xdr:row>
      <xdr:rowOff>101780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92907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2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76194</xdr:rowOff>
    </xdr:from>
    <xdr:to>
      <xdr:col>98</xdr:col>
      <xdr:colOff>38100</xdr:colOff>
      <xdr:row>77</xdr:row>
      <xdr:rowOff>6344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0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168921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近年の賃上げにより、類似団体においても住民一人当たりのコストは増加傾向にあり、本村においても同様の傾向（前年度比</a:t>
          </a:r>
          <a:r>
            <a:rPr kumimoji="1" lang="en-US" altLang="ja-JP" sz="1300">
              <a:latin typeface="ＭＳ Ｐゴシック" panose="020B0600070205080204" pitchFamily="50" charset="-128"/>
              <a:ea typeface="ＭＳ Ｐゴシック" panose="020B0600070205080204" pitchFamily="50" charset="-128"/>
            </a:rPr>
            <a:t>41,775</a:t>
          </a:r>
          <a:r>
            <a:rPr kumimoji="1" lang="ja-JP" altLang="en-US" sz="1300">
              <a:latin typeface="ＭＳ Ｐゴシック" panose="020B0600070205080204" pitchFamily="50" charset="-128"/>
              <a:ea typeface="ＭＳ Ｐゴシック" panose="020B0600070205080204" pitchFamily="50" charset="-128"/>
            </a:rPr>
            <a:t>円増）が続いている。給与体系は国県に準拠しているものの、人口減少によりコストが類似団体以上（差</a:t>
          </a:r>
          <a:r>
            <a:rPr kumimoji="1" lang="en-US" altLang="ja-JP" sz="1300">
              <a:latin typeface="ＭＳ Ｐゴシック" panose="020B0600070205080204" pitchFamily="50" charset="-128"/>
              <a:ea typeface="ＭＳ Ｐゴシック" panose="020B0600070205080204" pitchFamily="50" charset="-128"/>
            </a:rPr>
            <a:t>66,443</a:t>
          </a:r>
          <a:r>
            <a:rPr kumimoji="1" lang="ja-JP" altLang="en-US" sz="1300">
              <a:latin typeface="ＭＳ Ｐゴシック" panose="020B0600070205080204" pitchFamily="50" charset="-128"/>
              <a:ea typeface="ＭＳ Ｐゴシック" panose="020B0600070205080204" pitchFamily="50" charset="-128"/>
            </a:rPr>
            <a:t>円）になっている。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高度経済成長期に整備した道路及び公共施設の多くは老朽化が進み、今後も維持補修費（前年度比</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円増）、普通建設費（更新）（前年度比</a:t>
          </a:r>
          <a:r>
            <a:rPr kumimoji="1" lang="en-US" altLang="ja-JP" sz="1300">
              <a:latin typeface="ＭＳ Ｐゴシック" panose="020B0600070205080204" pitchFamily="50" charset="-128"/>
              <a:ea typeface="ＭＳ Ｐゴシック" panose="020B0600070205080204" pitchFamily="50" charset="-128"/>
            </a:rPr>
            <a:t>176,408</a:t>
          </a:r>
          <a:r>
            <a:rPr kumimoji="1" lang="ja-JP" altLang="en-US" sz="1300">
              <a:latin typeface="ＭＳ Ｐゴシック" panose="020B0600070205080204" pitchFamily="50" charset="-128"/>
              <a:ea typeface="ＭＳ Ｐゴシック" panose="020B0600070205080204" pitchFamily="50" charset="-128"/>
            </a:rPr>
            <a:t>円増）は増加すると予想され、一人当たりコストも増加すると考えられる。今後は施設の廃止・統合・縮小は計画に基づき着実に実施していくこととなる。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97504</xdr:rowOff>
    </xdr:from>
    <xdr:to>
      <xdr:col>24</xdr:col>
      <xdr:colOff>63500</xdr:colOff>
      <xdr:row>35</xdr:row>
      <xdr:rowOff>124289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98254"/>
          <a:ext cx="838200" cy="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119488</xdr:rowOff>
    </xdr:from>
    <xdr:to>
      <xdr:col>19</xdr:col>
      <xdr:colOff>177800</xdr:colOff>
      <xdr:row>35</xdr:row>
      <xdr:rowOff>124289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20238"/>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119488</xdr:rowOff>
    </xdr:from>
    <xdr:to>
      <xdr:col>15</xdr:col>
      <xdr:colOff>50800</xdr:colOff>
      <xdr:row>35</xdr:row>
      <xdr:rowOff>134861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20238"/>
          <a:ext cx="8890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131051</xdr:rowOff>
    </xdr:from>
    <xdr:to>
      <xdr:col>10</xdr:col>
      <xdr:colOff>114300</xdr:colOff>
      <xdr:row>35</xdr:row>
      <xdr:rowOff>134861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13180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46704</xdr:rowOff>
    </xdr:from>
    <xdr:to>
      <xdr:col>24</xdr:col>
      <xdr:colOff>114300</xdr:colOff>
      <xdr:row>35</xdr:row>
      <xdr:rowOff>148304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4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69581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73489</xdr:rowOff>
    </xdr:from>
    <xdr:to>
      <xdr:col>20</xdr:col>
      <xdr:colOff>38100</xdr:colOff>
      <xdr:row>36</xdr:row>
      <xdr:rowOff>3639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20166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68688</xdr:rowOff>
    </xdr:from>
    <xdr:to>
      <xdr:col>15</xdr:col>
      <xdr:colOff>101600</xdr:colOff>
      <xdr:row>35</xdr:row>
      <xdr:rowOff>170288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15365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4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84061</xdr:rowOff>
    </xdr:from>
    <xdr:to>
      <xdr:col>10</xdr:col>
      <xdr:colOff>165100</xdr:colOff>
      <xdr:row>36</xdr:row>
      <xdr:rowOff>14211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30738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6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80251</xdr:rowOff>
    </xdr:from>
    <xdr:to>
      <xdr:col>6</xdr:col>
      <xdr:colOff>38100</xdr:colOff>
      <xdr:row>36</xdr:row>
      <xdr:rowOff>10401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08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26928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85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119595</xdr:rowOff>
    </xdr:from>
    <xdr:to>
      <xdr:col>24</xdr:col>
      <xdr:colOff>63500</xdr:colOff>
      <xdr:row>57</xdr:row>
      <xdr:rowOff>138080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92245"/>
          <a:ext cx="838200" cy="1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53707</xdr:rowOff>
    </xdr:from>
    <xdr:to>
      <xdr:col>19</xdr:col>
      <xdr:colOff>177800</xdr:colOff>
      <xdr:row>57</xdr:row>
      <xdr:rowOff>138080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26357"/>
          <a:ext cx="889000" cy="8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53707</xdr:rowOff>
    </xdr:from>
    <xdr:to>
      <xdr:col>15</xdr:col>
      <xdr:colOff>50800</xdr:colOff>
      <xdr:row>57</xdr:row>
      <xdr:rowOff>108568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26357"/>
          <a:ext cx="889000" cy="5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107867</xdr:rowOff>
    </xdr:from>
    <xdr:to>
      <xdr:col>10</xdr:col>
      <xdr:colOff>114300</xdr:colOff>
      <xdr:row>57</xdr:row>
      <xdr:rowOff>108568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0517"/>
          <a:ext cx="889000" cy="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68795</xdr:rowOff>
    </xdr:from>
    <xdr:to>
      <xdr:col>24</xdr:col>
      <xdr:colOff>114300</xdr:colOff>
      <xdr:row>57</xdr:row>
      <xdr:rowOff>170395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28172</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87280</xdr:rowOff>
    </xdr:from>
    <xdr:to>
      <xdr:col>20</xdr:col>
      <xdr:colOff>38100</xdr:colOff>
      <xdr:row>58</xdr:row>
      <xdr:rowOff>17430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33957</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3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2907</xdr:rowOff>
    </xdr:from>
    <xdr:to>
      <xdr:col>15</xdr:col>
      <xdr:colOff>101600</xdr:colOff>
      <xdr:row>57</xdr:row>
      <xdr:rowOff>104507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7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121034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5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57768</xdr:rowOff>
    </xdr:from>
    <xdr:to>
      <xdr:col>10</xdr:col>
      <xdr:colOff>165100</xdr:colOff>
      <xdr:row>57</xdr:row>
      <xdr:rowOff>159368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3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4445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0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57067</xdr:rowOff>
    </xdr:from>
    <xdr:to>
      <xdr:col>6</xdr:col>
      <xdr:colOff>38100</xdr:colOff>
      <xdr:row>57</xdr:row>
      <xdr:rowOff>158667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2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3744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60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115583</xdr:rowOff>
    </xdr:from>
    <xdr:to>
      <xdr:col>24</xdr:col>
      <xdr:colOff>63500</xdr:colOff>
      <xdr:row>75</xdr:row>
      <xdr:rowOff>139749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74333"/>
          <a:ext cx="8382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139749</xdr:rowOff>
    </xdr:from>
    <xdr:to>
      <xdr:col>19</xdr:col>
      <xdr:colOff>177800</xdr:colOff>
      <xdr:row>76</xdr:row>
      <xdr:rowOff>90132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98499"/>
          <a:ext cx="889000" cy="12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80773</xdr:rowOff>
    </xdr:from>
    <xdr:to>
      <xdr:col>15</xdr:col>
      <xdr:colOff>50800</xdr:colOff>
      <xdr:row>76</xdr:row>
      <xdr:rowOff>90132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10973"/>
          <a:ext cx="889000" cy="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80773</xdr:rowOff>
    </xdr:from>
    <xdr:to>
      <xdr:col>10</xdr:col>
      <xdr:colOff>114300</xdr:colOff>
      <xdr:row>77</xdr:row>
      <xdr:rowOff>1619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10973"/>
          <a:ext cx="889000" cy="9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64783</xdr:rowOff>
    </xdr:from>
    <xdr:to>
      <xdr:col>24</xdr:col>
      <xdr:colOff>114300</xdr:colOff>
      <xdr:row>75</xdr:row>
      <xdr:rowOff>166384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23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87660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7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88949</xdr:rowOff>
    </xdr:from>
    <xdr:to>
      <xdr:col>20</xdr:col>
      <xdr:colOff>38100</xdr:colOff>
      <xdr:row>76</xdr:row>
      <xdr:rowOff>19100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476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35626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2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39332</xdr:rowOff>
    </xdr:from>
    <xdr:to>
      <xdr:col>15</xdr:col>
      <xdr:colOff>101600</xdr:colOff>
      <xdr:row>76</xdr:row>
      <xdr:rowOff>140932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6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157460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4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29973</xdr:rowOff>
    </xdr:from>
    <xdr:to>
      <xdr:col>10</xdr:col>
      <xdr:colOff>165100</xdr:colOff>
      <xdr:row>76</xdr:row>
      <xdr:rowOff>131573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6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148100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35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122269</xdr:rowOff>
    </xdr:from>
    <xdr:to>
      <xdr:col>6</xdr:col>
      <xdr:colOff>38100</xdr:colOff>
      <xdr:row>77</xdr:row>
      <xdr:rowOff>52419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43546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4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153240</xdr:rowOff>
    </xdr:from>
    <xdr:to>
      <xdr:col>24</xdr:col>
      <xdr:colOff>63500</xdr:colOff>
      <xdr:row>97</xdr:row>
      <xdr:rowOff>160400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83890"/>
          <a:ext cx="838200" cy="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153240</xdr:rowOff>
    </xdr:from>
    <xdr:to>
      <xdr:col>19</xdr:col>
      <xdr:colOff>177800</xdr:colOff>
      <xdr:row>97</xdr:row>
      <xdr:rowOff>169946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83890"/>
          <a:ext cx="8890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139235</xdr:rowOff>
    </xdr:from>
    <xdr:to>
      <xdr:col>15</xdr:col>
      <xdr:colOff>50800</xdr:colOff>
      <xdr:row>97</xdr:row>
      <xdr:rowOff>169946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69885"/>
          <a:ext cx="889000" cy="3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139235</xdr:rowOff>
    </xdr:from>
    <xdr:to>
      <xdr:col>10</xdr:col>
      <xdr:colOff>114300</xdr:colOff>
      <xdr:row>98</xdr:row>
      <xdr:rowOff>11588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9885"/>
          <a:ext cx="889000" cy="4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109600</xdr:rowOff>
    </xdr:from>
    <xdr:to>
      <xdr:col>24</xdr:col>
      <xdr:colOff>114300</xdr:colOff>
      <xdr:row>98</xdr:row>
      <xdr:rowOff>39750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4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88027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102440</xdr:rowOff>
    </xdr:from>
    <xdr:to>
      <xdr:col>20</xdr:col>
      <xdr:colOff>38100</xdr:colOff>
      <xdr:row>98</xdr:row>
      <xdr:rowOff>32590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23717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25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119146</xdr:rowOff>
    </xdr:from>
    <xdr:to>
      <xdr:col>15</xdr:col>
      <xdr:colOff>101600</xdr:colOff>
      <xdr:row>98</xdr:row>
      <xdr:rowOff>49296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4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40423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4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88435</xdr:rowOff>
    </xdr:from>
    <xdr:to>
      <xdr:col>10</xdr:col>
      <xdr:colOff>165100</xdr:colOff>
      <xdr:row>98</xdr:row>
      <xdr:rowOff>18585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9712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132238</xdr:rowOff>
    </xdr:from>
    <xdr:to>
      <xdr:col>6</xdr:col>
      <xdr:colOff>38100</xdr:colOff>
      <xdr:row>98</xdr:row>
      <xdr:rowOff>62388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53515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47959</xdr:rowOff>
    </xdr:from>
    <xdr:to>
      <xdr:col>55</xdr:col>
      <xdr:colOff>0</xdr:colOff>
      <xdr:row>57</xdr:row>
      <xdr:rowOff>96231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20609"/>
          <a:ext cx="838200" cy="4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96231</xdr:rowOff>
    </xdr:from>
    <xdr:to>
      <xdr:col>50</xdr:col>
      <xdr:colOff>114300</xdr:colOff>
      <xdr:row>57</xdr:row>
      <xdr:rowOff>149016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68881"/>
          <a:ext cx="889000" cy="5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149016</xdr:rowOff>
    </xdr:from>
    <xdr:to>
      <xdr:col>45</xdr:col>
      <xdr:colOff>177800</xdr:colOff>
      <xdr:row>58</xdr:row>
      <xdr:rowOff>1512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21666"/>
          <a:ext cx="889000" cy="2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139522</xdr:rowOff>
    </xdr:from>
    <xdr:to>
      <xdr:col>41</xdr:col>
      <xdr:colOff>50800</xdr:colOff>
      <xdr:row>58</xdr:row>
      <xdr:rowOff>1512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12172"/>
          <a:ext cx="889000" cy="3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168609</xdr:rowOff>
    </xdr:from>
    <xdr:to>
      <xdr:col>55</xdr:col>
      <xdr:colOff>50800</xdr:colOff>
      <xdr:row>57</xdr:row>
      <xdr:rowOff>98759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6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20036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2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45431</xdr:rowOff>
    </xdr:from>
    <xdr:to>
      <xdr:col>50</xdr:col>
      <xdr:colOff>165100</xdr:colOff>
      <xdr:row>57</xdr:row>
      <xdr:rowOff>147031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1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163558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9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98216</xdr:rowOff>
    </xdr:from>
    <xdr:to>
      <xdr:col>46</xdr:col>
      <xdr:colOff>38100</xdr:colOff>
      <xdr:row>58</xdr:row>
      <xdr:rowOff>28366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7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19493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96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122162</xdr:rowOff>
    </xdr:from>
    <xdr:to>
      <xdr:col>41</xdr:col>
      <xdr:colOff>101600</xdr:colOff>
      <xdr:row>58</xdr:row>
      <xdr:rowOff>52312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9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43439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98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88722</xdr:rowOff>
    </xdr:from>
    <xdr:to>
      <xdr:col>36</xdr:col>
      <xdr:colOff>165100</xdr:colOff>
      <xdr:row>58</xdr:row>
      <xdr:rowOff>18872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6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35399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3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21090</xdr:rowOff>
    </xdr:from>
    <xdr:to>
      <xdr:col>55</xdr:col>
      <xdr:colOff>0</xdr:colOff>
      <xdr:row>77</xdr:row>
      <xdr:rowOff>163692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22740"/>
          <a:ext cx="838200" cy="14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163692</xdr:rowOff>
    </xdr:from>
    <xdr:to>
      <xdr:col>50</xdr:col>
      <xdr:colOff>114300</xdr:colOff>
      <xdr:row>78</xdr:row>
      <xdr:rowOff>26798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65342"/>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164007</xdr:rowOff>
    </xdr:from>
    <xdr:to>
      <xdr:col>45</xdr:col>
      <xdr:colOff>177800</xdr:colOff>
      <xdr:row>78</xdr:row>
      <xdr:rowOff>26798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65657"/>
          <a:ext cx="889000" cy="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164007</xdr:rowOff>
    </xdr:from>
    <xdr:to>
      <xdr:col>41</xdr:col>
      <xdr:colOff>50800</xdr:colOff>
      <xdr:row>78</xdr:row>
      <xdr:rowOff>540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65657"/>
          <a:ext cx="889000" cy="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141740</xdr:rowOff>
    </xdr:from>
    <xdr:to>
      <xdr:col>55</xdr:col>
      <xdr:colOff>50800</xdr:colOff>
      <xdr:row>77</xdr:row>
      <xdr:rowOff>71890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7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164617</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2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112892</xdr:rowOff>
    </xdr:from>
    <xdr:to>
      <xdr:col>50</xdr:col>
      <xdr:colOff>165100</xdr:colOff>
      <xdr:row>78</xdr:row>
      <xdr:rowOff>43042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34169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0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147448</xdr:rowOff>
    </xdr:from>
    <xdr:to>
      <xdr:col>46</xdr:col>
      <xdr:colOff>38100</xdr:colOff>
      <xdr:row>78</xdr:row>
      <xdr:rowOff>77598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68725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4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113207</xdr:rowOff>
    </xdr:from>
    <xdr:to>
      <xdr:col>41</xdr:col>
      <xdr:colOff>101600</xdr:colOff>
      <xdr:row>78</xdr:row>
      <xdr:rowOff>43357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1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34484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121190</xdr:rowOff>
    </xdr:from>
    <xdr:to>
      <xdr:col>36</xdr:col>
      <xdr:colOff>165100</xdr:colOff>
      <xdr:row>78</xdr:row>
      <xdr:rowOff>51340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42467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1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57054</xdr:rowOff>
    </xdr:from>
    <xdr:to>
      <xdr:col>55</xdr:col>
      <xdr:colOff>0</xdr:colOff>
      <xdr:row>98</xdr:row>
      <xdr:rowOff>59471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87704"/>
          <a:ext cx="838200" cy="17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59778</xdr:rowOff>
    </xdr:from>
    <xdr:to>
      <xdr:col>50</xdr:col>
      <xdr:colOff>114300</xdr:colOff>
      <xdr:row>98</xdr:row>
      <xdr:rowOff>59471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90428"/>
          <a:ext cx="889000" cy="17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137271</xdr:rowOff>
    </xdr:from>
    <xdr:to>
      <xdr:col>45</xdr:col>
      <xdr:colOff>177800</xdr:colOff>
      <xdr:row>97</xdr:row>
      <xdr:rowOff>59778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96471"/>
          <a:ext cx="889000" cy="9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137271</xdr:rowOff>
    </xdr:from>
    <xdr:to>
      <xdr:col>41</xdr:col>
      <xdr:colOff>50800</xdr:colOff>
      <xdr:row>97</xdr:row>
      <xdr:rowOff>149295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96471"/>
          <a:ext cx="889000" cy="18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6254</xdr:rowOff>
    </xdr:from>
    <xdr:to>
      <xdr:col>55</xdr:col>
      <xdr:colOff>50800</xdr:colOff>
      <xdr:row>97</xdr:row>
      <xdr:rowOff>107854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3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29131</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8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8671</xdr:rowOff>
    </xdr:from>
    <xdr:to>
      <xdr:col>50</xdr:col>
      <xdr:colOff>165100</xdr:colOff>
      <xdr:row>98</xdr:row>
      <xdr:rowOff>110271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1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101398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0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8978</xdr:rowOff>
    </xdr:from>
    <xdr:to>
      <xdr:col>46</xdr:col>
      <xdr:colOff>38100</xdr:colOff>
      <xdr:row>97</xdr:row>
      <xdr:rowOff>110578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3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127105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1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86471</xdr:rowOff>
    </xdr:from>
    <xdr:to>
      <xdr:col>41</xdr:col>
      <xdr:colOff>101600</xdr:colOff>
      <xdr:row>97</xdr:row>
      <xdr:rowOff>16621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4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33148</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98495</xdr:rowOff>
    </xdr:from>
    <xdr:to>
      <xdr:col>36</xdr:col>
      <xdr:colOff>165100</xdr:colOff>
      <xdr:row>98</xdr:row>
      <xdr:rowOff>28645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45172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0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140027</xdr:rowOff>
    </xdr:from>
    <xdr:to>
      <xdr:col>85</xdr:col>
      <xdr:colOff>127000</xdr:colOff>
      <xdr:row>37</xdr:row>
      <xdr:rowOff>147274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83677"/>
          <a:ext cx="83820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147274</xdr:rowOff>
    </xdr:from>
    <xdr:to>
      <xdr:col>81</xdr:col>
      <xdr:colOff>50800</xdr:colOff>
      <xdr:row>38</xdr:row>
      <xdr:rowOff>47460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90924"/>
          <a:ext cx="889000" cy="7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15604</xdr:rowOff>
    </xdr:from>
    <xdr:to>
      <xdr:col>76</xdr:col>
      <xdr:colOff>114300</xdr:colOff>
      <xdr:row>38</xdr:row>
      <xdr:rowOff>47460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30704"/>
          <a:ext cx="889000" cy="3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15604</xdr:rowOff>
    </xdr:from>
    <xdr:to>
      <xdr:col>71</xdr:col>
      <xdr:colOff>177800</xdr:colOff>
      <xdr:row>38</xdr:row>
      <xdr:rowOff>71310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30704"/>
          <a:ext cx="889000" cy="5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89227</xdr:rowOff>
    </xdr:from>
    <xdr:to>
      <xdr:col>85</xdr:col>
      <xdr:colOff>177800</xdr:colOff>
      <xdr:row>38</xdr:row>
      <xdr:rowOff>19377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3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67654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1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96474</xdr:rowOff>
    </xdr:from>
    <xdr:to>
      <xdr:col>81</xdr:col>
      <xdr:colOff>101600</xdr:colOff>
      <xdr:row>38</xdr:row>
      <xdr:rowOff>26625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401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43151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168110</xdr:rowOff>
    </xdr:from>
    <xdr:to>
      <xdr:col>76</xdr:col>
      <xdr:colOff>165100</xdr:colOff>
      <xdr:row>38</xdr:row>
      <xdr:rowOff>98260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89387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136254</xdr:rowOff>
    </xdr:from>
    <xdr:to>
      <xdr:col>72</xdr:col>
      <xdr:colOff>38100</xdr:colOff>
      <xdr:row>38</xdr:row>
      <xdr:rowOff>66404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57531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7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20510</xdr:rowOff>
    </xdr:from>
    <xdr:to>
      <xdr:col>67</xdr:col>
      <xdr:colOff>101600</xdr:colOff>
      <xdr:row>38</xdr:row>
      <xdr:rowOff>122110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3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113237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51977</xdr:rowOff>
    </xdr:from>
    <xdr:to>
      <xdr:col>85</xdr:col>
      <xdr:colOff>127000</xdr:colOff>
      <xdr:row>58</xdr:row>
      <xdr:rowOff>67521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96077"/>
          <a:ext cx="8382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67521</xdr:rowOff>
    </xdr:from>
    <xdr:to>
      <xdr:col>81</xdr:col>
      <xdr:colOff>50800</xdr:colOff>
      <xdr:row>58</xdr:row>
      <xdr:rowOff>79082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11621"/>
          <a:ext cx="889000" cy="1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79082</xdr:rowOff>
    </xdr:from>
    <xdr:to>
      <xdr:col>76</xdr:col>
      <xdr:colOff>114300</xdr:colOff>
      <xdr:row>58</xdr:row>
      <xdr:rowOff>95657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23182"/>
          <a:ext cx="889000" cy="1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64881</xdr:rowOff>
    </xdr:from>
    <xdr:to>
      <xdr:col>71</xdr:col>
      <xdr:colOff>177800</xdr:colOff>
      <xdr:row>58</xdr:row>
      <xdr:rowOff>95657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08981"/>
          <a:ext cx="889000" cy="3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1177</xdr:rowOff>
    </xdr:from>
    <xdr:to>
      <xdr:col>85</xdr:col>
      <xdr:colOff>177800</xdr:colOff>
      <xdr:row>58</xdr:row>
      <xdr:rowOff>102777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87554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6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16721</xdr:rowOff>
    </xdr:from>
    <xdr:to>
      <xdr:col>81</xdr:col>
      <xdr:colOff>101600</xdr:colOff>
      <xdr:row>58</xdr:row>
      <xdr:rowOff>118321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6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109448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5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28282</xdr:rowOff>
    </xdr:from>
    <xdr:to>
      <xdr:col>76</xdr:col>
      <xdr:colOff>165100</xdr:colOff>
      <xdr:row>58</xdr:row>
      <xdr:rowOff>129882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121009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6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44857</xdr:rowOff>
    </xdr:from>
    <xdr:to>
      <xdr:col>72</xdr:col>
      <xdr:colOff>38100</xdr:colOff>
      <xdr:row>58</xdr:row>
      <xdr:rowOff>146457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137584</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8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14081</xdr:rowOff>
    </xdr:from>
    <xdr:to>
      <xdr:col>67</xdr:col>
      <xdr:colOff>101600</xdr:colOff>
      <xdr:row>58</xdr:row>
      <xdr:rowOff>115681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5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106808</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5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139343</xdr:rowOff>
    </xdr:from>
    <xdr:to>
      <xdr:col>85</xdr:col>
      <xdr:colOff>127000</xdr:colOff>
      <xdr:row>78</xdr:row>
      <xdr:rowOff>166542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443"/>
          <a:ext cx="838200" cy="2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133581</xdr:rowOff>
    </xdr:from>
    <xdr:to>
      <xdr:col>81</xdr:col>
      <xdr:colOff>50800</xdr:colOff>
      <xdr:row>78</xdr:row>
      <xdr:rowOff>139343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6681"/>
          <a:ext cx="889000" cy="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30451</xdr:rowOff>
    </xdr:from>
    <xdr:to>
      <xdr:col>76</xdr:col>
      <xdr:colOff>114300</xdr:colOff>
      <xdr:row>78</xdr:row>
      <xdr:rowOff>133581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03551"/>
          <a:ext cx="889000" cy="10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30451</xdr:rowOff>
    </xdr:from>
    <xdr:to>
      <xdr:col>71</xdr:col>
      <xdr:colOff>177800</xdr:colOff>
      <xdr:row>78</xdr:row>
      <xdr:rowOff>82708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03551"/>
          <a:ext cx="889000" cy="5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115742</xdr:rowOff>
    </xdr:from>
    <xdr:to>
      <xdr:col>85</xdr:col>
      <xdr:colOff>177800</xdr:colOff>
      <xdr:row>79</xdr:row>
      <xdr:rowOff>45892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8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75119</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7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88543</xdr:rowOff>
    </xdr:from>
    <xdr:to>
      <xdr:col>81</xdr:col>
      <xdr:colOff>101600</xdr:colOff>
      <xdr:row>79</xdr:row>
      <xdr:rowOff>18693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35220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3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82781</xdr:rowOff>
    </xdr:from>
    <xdr:to>
      <xdr:col>76</xdr:col>
      <xdr:colOff>165100</xdr:colOff>
      <xdr:row>79</xdr:row>
      <xdr:rowOff>12931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29458</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23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151101</xdr:rowOff>
    </xdr:from>
    <xdr:to>
      <xdr:col>72</xdr:col>
      <xdr:colOff>38100</xdr:colOff>
      <xdr:row>78</xdr:row>
      <xdr:rowOff>81251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5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97778</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312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31908</xdr:rowOff>
    </xdr:from>
    <xdr:to>
      <xdr:col>67</xdr:col>
      <xdr:colOff>101600</xdr:colOff>
      <xdr:row>78</xdr:row>
      <xdr:rowOff>133508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0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150035</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3180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63574</xdr:rowOff>
    </xdr:from>
    <xdr:to>
      <xdr:col>85</xdr:col>
      <xdr:colOff>127000</xdr:colOff>
      <xdr:row>97</xdr:row>
      <xdr:rowOff>73244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94224"/>
          <a:ext cx="838200" cy="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73244</xdr:rowOff>
    </xdr:from>
    <xdr:to>
      <xdr:col>81</xdr:col>
      <xdr:colOff>50800</xdr:colOff>
      <xdr:row>97</xdr:row>
      <xdr:rowOff>78938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03894"/>
          <a:ext cx="889000" cy="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78938</xdr:rowOff>
    </xdr:from>
    <xdr:to>
      <xdr:col>76</xdr:col>
      <xdr:colOff>114300</xdr:colOff>
      <xdr:row>97</xdr:row>
      <xdr:rowOff>94814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09588"/>
          <a:ext cx="889000" cy="1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94814</xdr:rowOff>
    </xdr:from>
    <xdr:to>
      <xdr:col>71</xdr:col>
      <xdr:colOff>177800</xdr:colOff>
      <xdr:row>97</xdr:row>
      <xdr:rowOff>103766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25464"/>
          <a:ext cx="889000" cy="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12774</xdr:rowOff>
    </xdr:from>
    <xdr:to>
      <xdr:col>85</xdr:col>
      <xdr:colOff>177800</xdr:colOff>
      <xdr:row>97</xdr:row>
      <xdr:rowOff>114374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4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162651</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2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22444</xdr:rowOff>
    </xdr:from>
    <xdr:to>
      <xdr:col>81</xdr:col>
      <xdr:colOff>101600</xdr:colOff>
      <xdr:row>97</xdr:row>
      <xdr:rowOff>124044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5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115171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4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28138</xdr:rowOff>
    </xdr:from>
    <xdr:to>
      <xdr:col>76</xdr:col>
      <xdr:colOff>165100</xdr:colOff>
      <xdr:row>97</xdr:row>
      <xdr:rowOff>129738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120865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5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44014</xdr:rowOff>
    </xdr:from>
    <xdr:to>
      <xdr:col>72</xdr:col>
      <xdr:colOff>38100</xdr:colOff>
      <xdr:row>97</xdr:row>
      <xdr:rowOff>145614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136741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767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52966</xdr:rowOff>
    </xdr:from>
    <xdr:to>
      <xdr:col>67</xdr:col>
      <xdr:colOff>101600</xdr:colOff>
      <xdr:row>97</xdr:row>
      <xdr:rowOff>154566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8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145693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7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75888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62438"/>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75888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19545300" y="6762438"/>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25088</xdr:rowOff>
    </xdr:from>
    <xdr:to>
      <xdr:col>107</xdr:col>
      <xdr:colOff>101600</xdr:colOff>
      <xdr:row>39</xdr:row>
      <xdr:rowOff>126688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117815</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5017" y="6804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歳出が増加する中、人口減少に伴い全体的に住民一人当たりコストは増加傾向にある。特に人件費の伸びが各目的の増加要因の一つとなっている。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商工費（前年度比</a:t>
          </a:r>
          <a:r>
            <a:rPr kumimoji="1" lang="en-US" altLang="ja-JP" sz="1300">
              <a:latin typeface="ＭＳ Ｐゴシック" panose="020B0600070205080204" pitchFamily="50" charset="-128"/>
              <a:ea typeface="ＭＳ Ｐゴシック" panose="020B0600070205080204" pitchFamily="50" charset="-128"/>
            </a:rPr>
            <a:t>37,428</a:t>
          </a:r>
          <a:r>
            <a:rPr kumimoji="1" lang="ja-JP" altLang="en-US" sz="1300">
              <a:latin typeface="ＭＳ Ｐゴシック" panose="020B0600070205080204" pitchFamily="50" charset="-128"/>
              <a:ea typeface="ＭＳ Ｐゴシック" panose="020B0600070205080204" pitchFamily="50" charset="-128"/>
            </a:rPr>
            <a:t>円増）においては平成初期頃に整備した観光施設（牧場交流館、ファームビレッジ等）の修繕、更新費に多くを費やしている。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公債費は概ね類似団体水準で推移しているものの、徐々に増加傾向にある。適正な財政計画を立て、健全的な運営をしていかなければ、公債費の増加はさらに進むものと考えられる。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熊本県産山村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標準財政規模から見た、基金残高が</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％を超えており、今後は適正な金額となるよう努める。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固定資産税滞納分の徴収により、地方税は前年度比</a:t>
          </a:r>
          <a:r>
            <a:rPr kumimoji="1" lang="en-US" altLang="ja-JP" sz="1400">
              <a:latin typeface="ＭＳ ゴシック" pitchFamily="49" charset="-128"/>
              <a:ea typeface="ＭＳ ゴシック" pitchFamily="49" charset="-128"/>
            </a:rPr>
            <a:t>21,953</a:t>
          </a:r>
          <a:r>
            <a:rPr kumimoji="1" lang="ja-JP" altLang="en-US" sz="1400">
              <a:latin typeface="ＭＳ ゴシック" pitchFamily="49" charset="-128"/>
              <a:ea typeface="ＭＳ ゴシック" pitchFamily="49" charset="-128"/>
            </a:rPr>
            <a:t>千円の収入増となったことなどが影響し、実質収支額が前年度比</a:t>
          </a:r>
          <a:r>
            <a:rPr kumimoji="1" lang="en-US" altLang="ja-JP" sz="1400">
              <a:latin typeface="ＭＳ ゴシック" pitchFamily="49" charset="-128"/>
              <a:ea typeface="ＭＳ ゴシック" pitchFamily="49" charset="-128"/>
            </a:rPr>
            <a:t>60,684</a:t>
          </a:r>
          <a:r>
            <a:rPr kumimoji="1" lang="ja-JP" altLang="en-US" sz="1400">
              <a:latin typeface="ＭＳ ゴシック" pitchFamily="49" charset="-128"/>
              <a:ea typeface="ＭＳ ゴシック" pitchFamily="49" charset="-128"/>
            </a:rPr>
            <a:t>千円増加した。実質収支額が改善したことで実質単年度収支も増加することとなった。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実質単年度収支は黒字であるものの、各年度で安定的な財政運営ができるよう努めていく。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熊本県産山村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固定資産税滞納分の徴収により、地方税は前年度比</a:t>
          </a:r>
          <a:r>
            <a:rPr kumimoji="1" lang="en-US" altLang="ja-JP" sz="1400">
              <a:latin typeface="ＭＳ ゴシック" pitchFamily="49" charset="-128"/>
              <a:ea typeface="ＭＳ ゴシック" pitchFamily="49" charset="-128"/>
            </a:rPr>
            <a:t>21,953</a:t>
          </a:r>
          <a:r>
            <a:rPr kumimoji="1" lang="ja-JP" altLang="en-US" sz="1400">
              <a:latin typeface="ＭＳ ゴシック" pitchFamily="49" charset="-128"/>
              <a:ea typeface="ＭＳ ゴシック" pitchFamily="49" charset="-128"/>
            </a:rPr>
            <a:t>千円の収入増となったことなどが影響し、実質収支額が前年度比</a:t>
          </a:r>
          <a:r>
            <a:rPr kumimoji="1" lang="en-US" altLang="ja-JP" sz="1400">
              <a:latin typeface="ＭＳ ゴシック" pitchFamily="49" charset="-128"/>
              <a:ea typeface="ＭＳ ゴシック" pitchFamily="49" charset="-128"/>
            </a:rPr>
            <a:t>60,684</a:t>
          </a:r>
          <a:r>
            <a:rPr kumimoji="1" lang="ja-JP" altLang="en-US" sz="1400">
              <a:latin typeface="ＭＳ ゴシック" pitchFamily="49" charset="-128"/>
              <a:ea typeface="ＭＳ ゴシック" pitchFamily="49" charset="-128"/>
            </a:rPr>
            <a:t>千円増加したことにより、標準財政規模比で一般会計が大きく黒字となっている。前年度よりも黒字比率も上昇しているため、今後は中長期的な財政計画を立て、健全財政運営を実施していく。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熊本県産山村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公共土木、公共施設の改修・整備に地方債を活用してきたが、近年は道路関係の改修が多く、借入額が増加傾向にある。このため、償還額と公債費比率が増加傾向にあり、しばらくは継続すると考えられる。</a:t>
          </a:r>
        </a:p>
        <a:p>
          <a:r>
            <a:rPr kumimoji="1" lang="ja-JP" altLang="en-US" sz="1400">
              <a:latin typeface="ＭＳ ゴシック" pitchFamily="49" charset="-128"/>
              <a:ea typeface="ＭＳ ゴシック" pitchFamily="49" charset="-128"/>
            </a:rPr>
            <a:t>　借入の抑制は当然したいが、高度経済成長期に整備した施設等の改修は待ったなしであり、必然的に地方債の活用が必須となる。</a:t>
          </a:r>
        </a:p>
        <a:p>
          <a:r>
            <a:rPr kumimoji="1" lang="ja-JP" altLang="en-US" sz="1400">
              <a:latin typeface="ＭＳ ゴシック" pitchFamily="49" charset="-128"/>
              <a:ea typeface="ＭＳ ゴシック" pitchFamily="49" charset="-128"/>
            </a:rPr>
            <a:t>　実質公債費比率の上昇を抑えるため、過疎債などの財政措置が有利な地方債の活用が必須となる。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熊本県産山村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償還額が借入額を下回ったため、地方債残高は増加し、分子は</a:t>
          </a:r>
          <a:r>
            <a:rPr kumimoji="1" lang="en-US" altLang="ja-JP" sz="1400">
              <a:latin typeface="ＭＳ ゴシック" pitchFamily="49" charset="-128"/>
              <a:ea typeface="ＭＳ ゴシック" pitchFamily="49" charset="-128"/>
            </a:rPr>
            <a:t>71</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　充当可能基金の増額などで、将来負担比率はマイナスを維持している。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熊本県産山村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森林環境譲与税及びふるさと寄附金は一度基金に積立、翌年度以降に事業へ充当するため増額となっている。しかし、観光施設の改修等の目的で基金の利用があるため全体として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財政調整基金は現状の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億円前後を維持することとする。また、特定目的基金を新たに設置し適正な管理に努める。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創生基金：人材育成、地方創生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ふるさと寄附基金：環境保全、教育振興等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熊本地震復興基金：熊本地からの復興、災害対策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森林環境譲与税交付金基金：森林保全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災害対策基金：災害対応</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創生基金：利子分の増加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ふるさと寄附基金：寄附額の増加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熊本地震復興基金：基金目的に応じた事業への充当のため減額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森林環境譲与税交付金基金：譲与額増加に伴うもの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災害対策基金：災害時に備え、積み増したため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熊本地震復興基金、環境譲与税交付金基金は毎年度活用しているため取崩しはあるが、寄附金と森林環境譲与税交付金の金額次第では増加することもある。各基金ともに事業目的に沿った運用を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決算余剰金の積立が主な要因。これにより、財政調整基金は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財政調整基金は現状の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億円前後を維持することとする。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普通交付税追加交付分のため、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普通交付税追加交付等の特殊事情がない限りは、償還分の取崩しにより減少する。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E049411-0DD7-49F2-AD81-5EE953D3E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E7CE50A-0983-40F0-B775-3060FCFEF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498830-5A07-4915-A949-F66B7D9934F7}"/>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007357A-9127-43D6-A972-5C8EB70F43C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F85A28B-E7E6-4966-A634-64B72DD21E96}"/>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B2C2ED9-759C-46E1-B28F-231D3A72954E}"/>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1CEE5F-88CD-4FA4-A61D-4E982A253D4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FB22A7-3D16-44F5-9ADD-EAD9C8A1E530}"/>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58B0A95-C8F6-46D5-AEA1-C8E16F93F355}"/>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E607C1F-1750-402C-A81C-E77924A85EB4}"/>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786777B-928A-41D8-9A37-CED4B6724A2C}"/>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94EF244-56F5-4082-8423-F6992F9E918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7528314-21C8-4EA3-A5B2-0F11B723084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2F10961-C75C-4D44-8741-A12DD86EA3B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2813B5D-5856-47C9-9D23-4C4E4A2E701E}"/>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415E51D-9D27-452D-AE32-67055E61ABD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8527AE4-DAFA-4C02-86B5-719710B9C38D}"/>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4739A2C-1773-4A30-871A-5D350022D99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CF25296-8C7A-40D2-B920-78884B23DB6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7749C8C-4706-4089-90BC-E26870AB9B8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FD392B-C126-4DEE-AAFB-B6337F83152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99B625-3B0A-4AEC-8555-05B8BB94520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3D98256-F250-4ECE-9187-C6CF59175CB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E4CF3BD-B26E-4AF5-A983-BEC1DDAAC00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E39D6BC-3443-4586-A5CC-7582E899890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89E3C2E-64C5-44AF-AA6F-7A96E393601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8004A6A-61FA-4855-8404-F08DE57F2A3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F303767-DF5B-4F11-8105-19013BDC0189}"/>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096CC33-CAC5-4011-B571-0AE250F86A1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6944E93-3913-4E92-AEBB-80FA762AFC8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9EF20E2-9691-4289-8C04-1B18C5B1D6C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255C595-A8F8-467A-8E59-CEFE237039C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80071C2-75D4-4CF5-B400-A20A4C0578F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CBD81B5-2754-4546-AB40-9100A26C8E0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1A26F80-DDCE-4735-B426-64789E4F6AD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D9FE3D-00E3-467C-8734-E1DEB2837F0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E21C314-9A7A-4942-BC41-A9F937A2AE4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60E19CB-7E00-40E8-838F-879D24A5E65B}"/>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1B7C064-7A6B-4884-A1F0-58593DBB181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4BA3F43-0828-452E-B46D-5B7D449D82C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432B3A3-90C4-4154-8BDC-C7088D4BAF4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4BA2ECE-0FC3-45E5-B5A1-B71D592B958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EB86AC3-E9E9-45D2-8479-50C5CC81CB7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8C1D388-4483-4274-BBA2-DAF5293AADF4}"/>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43FBBEB-0054-49AB-A74B-02732C6894F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EF0975B-D7CB-40DD-8EE9-8FBC4602BC7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94FBEAC-E3EF-4177-BA07-A5243461E83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9CF01A2-06AE-47B5-AA62-9184C02EA9D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A4A2D9D-72F5-4524-BB67-21E08C2DBAE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6802B2E-7307-4234-8E9E-0D34F2D72D3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90647E5-5F0B-4D07-8781-E983F0E0DAD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838B0CE-9482-4617-B8EE-B12BE9B7546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C31245C-5B04-431C-835A-CE8568E4D53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0BDEC0B-021F-4207-B904-6B6A82CF6776}"/>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0F74169-35D3-4C0B-82EF-E0C1BF8C879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8973127-98E6-4E26-9E87-E188C092F13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ABC15D-0945-4AB5-A247-DE655464E48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2年度60.5％から令和6年度66.2％へ上昇を続けており、類似団体内平均値66.6％をわずかに下回る水準（順位67/146位）にある。学校施設や庁舎等主要施設の大規模更新が近年行われておらず、資産の経年による償却が進行していることが要因である。今後は公共施設等総合管理計画・個別施設計画に基づき、老朽化の著しい庁舎（88.7％）や公民館（87.5％）等の計画的な改修・長寿命化を進め、資産の適正な維持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A11A57D-08E3-44F2-A851-6A2B1634CA0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D7152A7-2030-47FD-B2CE-FEC28B6B1F4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BC6BBF7-59A1-48A0-8F8D-9F98BBF2D594}"/>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3094C49-F263-4FA4-98A0-0775B0C0FAC8}"/>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1578A30-D03B-4A3A-994D-7228EA677A1B}"/>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97011A8-E90F-4606-B7A3-AC95AA7039D8}"/>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D7DDFA2-849E-4396-BCA8-D32C39B866AE}"/>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0B75FC9-1E69-4BF2-8BF9-8BC0EAC7B834}"/>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DBFC2AB-5752-4632-8838-FA27634D9899}"/>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7CC2DC0-F8F4-4DB4-98A8-66F993FAABD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3E4B7D0-A304-45F0-A69E-889B94DE1E5E}"/>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C74116B-A233-4FCD-96A8-C5CB968F71E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F33CDDF-6AD0-4AE2-917E-2231E5DA6949}"/>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642A156-076B-4A9C-8E6F-9F23A81DC31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C4C9C0C-BFBA-4BA8-92B4-3E73B9741936}"/>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D78B0E6-7C6C-456E-A137-07A69733E0F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837E4FD-7E5E-4E96-A645-0B726DADC68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51394EB-3D7B-4BF6-8C47-6EBB875D813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F7C60CDF-5BD6-439D-89D2-7F6EE5986506}"/>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D7ED696A-011B-49C5-A52D-8D7B459EDEF0}"/>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67313781-F731-413B-851D-BB24A188972A}"/>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7706CDA2-3AE2-414A-9447-FE4C422497E5}"/>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011D430C-EC5C-4421-8DBA-9681B06266F3}"/>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8ADBDADC-0697-4288-9E8F-86DDBA1F9DFB}"/>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601C04A-0694-4599-84B9-BEFC62504F00}"/>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BB87E50F-5BAA-4C73-8E09-9F3ECC0C120C}"/>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68066285-F4E1-468E-812C-A9044317E6C0}"/>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6A3E1E1E-F11E-4ACE-893E-D816877FE581}"/>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32EE67EB-C509-4FCB-A76D-66F6D3FB7CA7}"/>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972A28D-DC3D-4518-BA6E-653CE93BB0A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ED4A11A-6AED-413B-BB21-F9B64940038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753AC42-E0BC-4D9C-99AD-077F90ED831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C300148-17C4-4C9C-8D31-8EE8F8586B8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33188F1-1B04-4A50-9821-DB720911A01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103686</xdr:rowOff>
    </xdr:from>
    <xdr:to>
      <xdr:col>23</xdr:col>
      <xdr:colOff>136525</xdr:colOff>
      <xdr:row>31</xdr:row>
      <xdr:rowOff>33836</xdr:rowOff>
    </xdr:to>
    <xdr:sp macro="" textlink="">
      <xdr:nvSpPr>
        <xdr:cNvPr id="93" name="楕円 92">
          <a:extLst>
            <a:ext uri="{FF2B5EF4-FFF2-40B4-BE49-F238E27FC236}">
              <a16:creationId xmlns:a16="http://schemas.microsoft.com/office/drawing/2014/main" id="{2860BB06-3DB9-4FF9-B5F3-A18B88A3B7A5}"/>
            </a:ext>
          </a:extLst>
        </xdr:cNvPr>
        <xdr:cNvSpPr/>
      </xdr:nvSpPr>
      <xdr:spPr>
        <a:xfrm>
          <a:off x="4254500" y="57837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126563</xdr:rowOff>
    </xdr:from>
    <xdr:ext cx="405111" cy="259045"/>
    <xdr:sp macro="" textlink="">
      <xdr:nvSpPr>
        <xdr:cNvPr id="94" name="有形固定資産減価償却率該当値テキスト">
          <a:extLst>
            <a:ext uri="{FF2B5EF4-FFF2-40B4-BE49-F238E27FC236}">
              <a16:creationId xmlns:a16="http://schemas.microsoft.com/office/drawing/2014/main" id="{33A7473C-66A8-4D99-8BBF-FB25F76E79A0}"/>
            </a:ext>
          </a:extLst>
        </xdr:cNvPr>
        <xdr:cNvSpPr txBox="1"/>
      </xdr:nvSpPr>
      <xdr:spPr>
        <a:xfrm>
          <a:off x="4359275" y="563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95" name="楕円 94">
          <a:extLst>
            <a:ext uri="{FF2B5EF4-FFF2-40B4-BE49-F238E27FC236}">
              <a16:creationId xmlns:a16="http://schemas.microsoft.com/office/drawing/2014/main" id="{2B0A05DC-931A-4DA7-B04D-1CC7B2516E89}"/>
            </a:ext>
          </a:extLst>
        </xdr:cNvPr>
        <xdr:cNvSpPr/>
      </xdr:nvSpPr>
      <xdr:spPr>
        <a:xfrm>
          <a:off x="3616325" y="574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154486</xdr:rowOff>
    </xdr:to>
    <xdr:cxnSp macro="">
      <xdr:nvCxnSpPr>
        <xdr:cNvPr id="96" name="直線コネクタ 95">
          <a:extLst>
            <a:ext uri="{FF2B5EF4-FFF2-40B4-BE49-F238E27FC236}">
              <a16:creationId xmlns:a16="http://schemas.microsoft.com/office/drawing/2014/main" id="{B74A4949-B526-47AD-A821-4558E7D09D06}"/>
            </a:ext>
          </a:extLst>
        </xdr:cNvPr>
        <xdr:cNvCxnSpPr/>
      </xdr:nvCxnSpPr>
      <xdr:spPr>
        <a:xfrm>
          <a:off x="3673475" y="5797550"/>
          <a:ext cx="628650" cy="3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11158</xdr:rowOff>
    </xdr:from>
    <xdr:to>
      <xdr:col>15</xdr:col>
      <xdr:colOff>187325</xdr:colOff>
      <xdr:row>30</xdr:row>
      <xdr:rowOff>112758</xdr:rowOff>
    </xdr:to>
    <xdr:sp macro="" textlink="">
      <xdr:nvSpPr>
        <xdr:cNvPr id="97" name="楕円 96">
          <a:extLst>
            <a:ext uri="{FF2B5EF4-FFF2-40B4-BE49-F238E27FC236}">
              <a16:creationId xmlns:a16="http://schemas.microsoft.com/office/drawing/2014/main" id="{B85A52E2-2831-443E-AEBF-97BE01C5DD70}"/>
            </a:ext>
          </a:extLst>
        </xdr:cNvPr>
        <xdr:cNvSpPr/>
      </xdr:nvSpPr>
      <xdr:spPr>
        <a:xfrm>
          <a:off x="2930525" y="56848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61958</xdr:rowOff>
    </xdr:from>
    <xdr:to>
      <xdr:col>19</xdr:col>
      <xdr:colOff>136525</xdr:colOff>
      <xdr:row>30</xdr:row>
      <xdr:rowOff>117475</xdr:rowOff>
    </xdr:to>
    <xdr:cxnSp macro="">
      <xdr:nvCxnSpPr>
        <xdr:cNvPr id="98" name="直線コネクタ 97">
          <a:extLst>
            <a:ext uri="{FF2B5EF4-FFF2-40B4-BE49-F238E27FC236}">
              <a16:creationId xmlns:a16="http://schemas.microsoft.com/office/drawing/2014/main" id="{7F1AB295-8E46-4967-8D3B-0C0C19D89957}"/>
            </a:ext>
          </a:extLst>
        </xdr:cNvPr>
        <xdr:cNvCxnSpPr/>
      </xdr:nvCxnSpPr>
      <xdr:spPr>
        <a:xfrm>
          <a:off x="2987675" y="5742033"/>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136344</xdr:rowOff>
    </xdr:from>
    <xdr:to>
      <xdr:col>11</xdr:col>
      <xdr:colOff>187325</xdr:colOff>
      <xdr:row>30</xdr:row>
      <xdr:rowOff>66494</xdr:rowOff>
    </xdr:to>
    <xdr:sp macro="" textlink="">
      <xdr:nvSpPr>
        <xdr:cNvPr id="99" name="楕円 98">
          <a:extLst>
            <a:ext uri="{FF2B5EF4-FFF2-40B4-BE49-F238E27FC236}">
              <a16:creationId xmlns:a16="http://schemas.microsoft.com/office/drawing/2014/main" id="{2BEEF279-6D00-41E7-B3A5-4CC2E4987F1F}"/>
            </a:ext>
          </a:extLst>
        </xdr:cNvPr>
        <xdr:cNvSpPr/>
      </xdr:nvSpPr>
      <xdr:spPr>
        <a:xfrm>
          <a:off x="2244725" y="56513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15694</xdr:rowOff>
    </xdr:from>
    <xdr:to>
      <xdr:col>15</xdr:col>
      <xdr:colOff>136525</xdr:colOff>
      <xdr:row>30</xdr:row>
      <xdr:rowOff>61958</xdr:rowOff>
    </xdr:to>
    <xdr:cxnSp macro="">
      <xdr:nvCxnSpPr>
        <xdr:cNvPr id="100" name="直線コネクタ 99">
          <a:extLst>
            <a:ext uri="{FF2B5EF4-FFF2-40B4-BE49-F238E27FC236}">
              <a16:creationId xmlns:a16="http://schemas.microsoft.com/office/drawing/2014/main" id="{8F34FCC8-E88D-4BC6-8293-45212ADCA3FC}"/>
            </a:ext>
          </a:extLst>
        </xdr:cNvPr>
        <xdr:cNvCxnSpPr/>
      </xdr:nvCxnSpPr>
      <xdr:spPr>
        <a:xfrm>
          <a:off x="2301875" y="5689419"/>
          <a:ext cx="685800" cy="5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99332</xdr:rowOff>
    </xdr:from>
    <xdr:to>
      <xdr:col>7</xdr:col>
      <xdr:colOff>187325</xdr:colOff>
      <xdr:row>30</xdr:row>
      <xdr:rowOff>29482</xdr:rowOff>
    </xdr:to>
    <xdr:sp macro="" textlink="">
      <xdr:nvSpPr>
        <xdr:cNvPr id="101" name="楕円 100">
          <a:extLst>
            <a:ext uri="{FF2B5EF4-FFF2-40B4-BE49-F238E27FC236}">
              <a16:creationId xmlns:a16="http://schemas.microsoft.com/office/drawing/2014/main" id="{E775D159-71E7-4A76-8EB8-83A6C106221C}"/>
            </a:ext>
          </a:extLst>
        </xdr:cNvPr>
        <xdr:cNvSpPr/>
      </xdr:nvSpPr>
      <xdr:spPr>
        <a:xfrm>
          <a:off x="1558925" y="561748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150132</xdr:rowOff>
    </xdr:from>
    <xdr:to>
      <xdr:col>11</xdr:col>
      <xdr:colOff>136525</xdr:colOff>
      <xdr:row>30</xdr:row>
      <xdr:rowOff>15694</xdr:rowOff>
    </xdr:to>
    <xdr:cxnSp macro="">
      <xdr:nvCxnSpPr>
        <xdr:cNvPr id="102" name="直線コネクタ 101">
          <a:extLst>
            <a:ext uri="{FF2B5EF4-FFF2-40B4-BE49-F238E27FC236}">
              <a16:creationId xmlns:a16="http://schemas.microsoft.com/office/drawing/2014/main" id="{EEE5AA27-173B-4A47-BA43-330E5DC66625}"/>
            </a:ext>
          </a:extLst>
        </xdr:cNvPr>
        <xdr:cNvCxnSpPr/>
      </xdr:nvCxnSpPr>
      <xdr:spPr>
        <a:xfrm>
          <a:off x="1616075" y="5665107"/>
          <a:ext cx="685800" cy="2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3564CD66-E269-4F16-B668-974A2DECEDB7}"/>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F47DE23C-4767-45CA-ABDE-977A7FC9492E}"/>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5B36CA85-FA59-4865-8A23-F48EEF6A8065}"/>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124FAC9E-C812-4DD4-A870-D3E53DD57904}"/>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107" name="n_1mainValue有形固定資産減価償却率">
          <a:extLst>
            <a:ext uri="{FF2B5EF4-FFF2-40B4-BE49-F238E27FC236}">
              <a16:creationId xmlns:a16="http://schemas.microsoft.com/office/drawing/2014/main" id="{A608EAC6-FCFB-47F2-A475-8A040E5905C4}"/>
            </a:ext>
          </a:extLst>
        </xdr:cNvPr>
        <xdr:cNvSpPr txBox="1"/>
      </xdr:nvSpPr>
      <xdr:spPr>
        <a:xfrm>
          <a:off x="3474094"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129285</xdr:rowOff>
    </xdr:from>
    <xdr:ext cx="405111" cy="259045"/>
    <xdr:sp macro="" textlink="">
      <xdr:nvSpPr>
        <xdr:cNvPr id="108" name="n_2mainValue有形固定資産減価償却率">
          <a:extLst>
            <a:ext uri="{FF2B5EF4-FFF2-40B4-BE49-F238E27FC236}">
              <a16:creationId xmlns:a16="http://schemas.microsoft.com/office/drawing/2014/main" id="{0A96399C-8974-4AF1-A47A-1014243D9EE2}"/>
            </a:ext>
          </a:extLst>
        </xdr:cNvPr>
        <xdr:cNvSpPr txBox="1"/>
      </xdr:nvSpPr>
      <xdr:spPr>
        <a:xfrm>
          <a:off x="2797819" y="54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83021</xdr:rowOff>
    </xdr:from>
    <xdr:ext cx="405111" cy="259045"/>
    <xdr:sp macro="" textlink="">
      <xdr:nvSpPr>
        <xdr:cNvPr id="109" name="n_3mainValue有形固定資産減価償却率">
          <a:extLst>
            <a:ext uri="{FF2B5EF4-FFF2-40B4-BE49-F238E27FC236}">
              <a16:creationId xmlns:a16="http://schemas.microsoft.com/office/drawing/2014/main" id="{DD425263-8AED-41AB-8675-2D6D45656974}"/>
            </a:ext>
          </a:extLst>
        </xdr:cNvPr>
        <xdr:cNvSpPr txBox="1"/>
      </xdr:nvSpPr>
      <xdr:spPr>
        <a:xfrm>
          <a:off x="2112019"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46009</xdr:rowOff>
    </xdr:from>
    <xdr:ext cx="405111" cy="259045"/>
    <xdr:sp macro="" textlink="">
      <xdr:nvSpPr>
        <xdr:cNvPr id="110" name="n_4mainValue有形固定資産減価償却率">
          <a:extLst>
            <a:ext uri="{FF2B5EF4-FFF2-40B4-BE49-F238E27FC236}">
              <a16:creationId xmlns:a16="http://schemas.microsoft.com/office/drawing/2014/main" id="{AC492C10-DCDB-4793-B2F6-818AB4CC0F90}"/>
            </a:ext>
          </a:extLst>
        </xdr:cNvPr>
        <xdr:cNvSpPr txBox="1"/>
      </xdr:nvSpPr>
      <xdr:spPr>
        <a:xfrm>
          <a:off x="1426219" y="540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70EB05F-F500-4A84-8CAF-8B9D6B1DCC6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74D72CC-9791-4F1E-B2C3-EC250005D5B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3A91D3B4-6D39-46DD-9224-5C25974AEE7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8D44441-63EC-4304-A259-EAEB07743F7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20F1646-E6B6-4C35-8D8D-B2B541F4354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0E87258-B4C2-4F43-A982-22CC28F24C9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0FE1F32-5EB2-49BA-AF6E-CA1741737B66}"/>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0975FFD-716F-4410-987E-539296C6F05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57A355F-9841-458D-820D-5AE030B5D30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6070422-095B-447C-9F21-CBDB631558E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30F84D8-6595-4B38-B9B5-C7381F6ADF3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B47564B-1BBD-496B-9AA1-B02BC305276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B5EDC21-DDA7-4F6A-A0A9-6ED5D2ECF16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4年度199.2％まで低下した後、令和5年度255.2％、令和6年度264.6％と上昇し、類似団体内平均値208.6％を上回る水準（順位88/151位）にある。有馬ヶ渕水路整備工事や橋りょう補修設計業務等の投資的事業の実施に伴い、町債の発行額が令和5年度から令和6年度にかけて増加し、地方債残高が増加したことが主な要因である。今後は真に必要な事業を峻別し、新規発行額の抑制により債務償還比率の改善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FCE5F68-B69D-4FFD-9C4F-2EE89A49479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CC3DDD9-4AB3-438E-8D21-17FDC9D9B57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C479E4D-8CB4-4206-9490-2771EFBF770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157E0FAA-93FE-4FDB-9A7A-C486FFEA501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FB369F5C-EC10-41DF-8057-59B6E265E7C0}"/>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15BE613-8A77-462E-8A82-E075B1CE46E8}"/>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FFBC208C-A8B9-4D1B-99DB-B6731673E599}"/>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22A6E4DB-62F9-4A3E-B449-D81703B659E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96D60D1-A9B7-4756-933F-F62323C4510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55DC142-AED8-48D2-B156-03A57908C96E}"/>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FF8AFC44-D5A0-48F9-92DE-E20635C28B8C}"/>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5846D93-5C25-4E6A-954D-D964AF6B0891}"/>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755FC28-394D-436A-85A3-BB8C177CB346}"/>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2F6F526-7B62-40CC-8F30-8C5176F4CD8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5D944B6B-BD22-44FD-A417-A2CC8ED5BC9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44A2F669-DC77-48DA-9698-D5A015ECA753}"/>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4AA13364-4492-4B75-AA9F-D104F4E8D38D}"/>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56A3E66F-9838-4540-B039-6FA12044501C}"/>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B99B052-7C72-443B-A556-1B5CFDD7B7AE}"/>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AF40BF58-9B3A-4252-B1D2-5961539C9937}"/>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A75892F9-7B70-4184-A2A1-E7C6A3EE105B}"/>
            </a:ext>
          </a:extLst>
        </xdr:cNvPr>
        <xdr:cNvSpPr txBox="1"/>
      </xdr:nvSpPr>
      <xdr:spPr>
        <a:xfrm>
          <a:off x="13379450" y="5276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16C3B253-731D-4597-8EE2-95A59B6A1884}"/>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A9B64D6A-3F9B-4EEF-B6AF-6F604B5F48CB}"/>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8EF3E3DB-F3A3-4C34-8D75-5DF260A6F520}"/>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3C023576-2F37-4330-AC3A-94FC194C21DB}"/>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8C0F5D86-4C8F-4C7E-8036-B25AE69AEDAA}"/>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D35A6A6-2B48-4F99-A0F3-234C9E354CF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85138F4-05BE-4C4F-ABD7-A0ADADB690C9}"/>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3DAA32C-461F-4A22-BC39-B244DD33784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93E2BD9-6279-4B2C-9B42-46931F2006B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49FB242-ACF9-4DE4-891F-A15A86B466CB}"/>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165968</xdr:rowOff>
    </xdr:from>
    <xdr:to>
      <xdr:col>76</xdr:col>
      <xdr:colOff>73025</xdr:colOff>
      <xdr:row>29</xdr:row>
      <xdr:rowOff>96118</xdr:rowOff>
    </xdr:to>
    <xdr:sp macro="" textlink="">
      <xdr:nvSpPr>
        <xdr:cNvPr id="155" name="楕円 154">
          <a:extLst>
            <a:ext uri="{FF2B5EF4-FFF2-40B4-BE49-F238E27FC236}">
              <a16:creationId xmlns:a16="http://schemas.microsoft.com/office/drawing/2014/main" id="{3F5584AB-E234-4543-BF50-4F735F523863}"/>
            </a:ext>
          </a:extLst>
        </xdr:cNvPr>
        <xdr:cNvSpPr/>
      </xdr:nvSpPr>
      <xdr:spPr>
        <a:xfrm>
          <a:off x="13293725" y="55158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144395</xdr:rowOff>
    </xdr:from>
    <xdr:ext cx="469744" cy="259045"/>
    <xdr:sp macro="" textlink="">
      <xdr:nvSpPr>
        <xdr:cNvPr id="156" name="債務償還比率該当値テキスト">
          <a:extLst>
            <a:ext uri="{FF2B5EF4-FFF2-40B4-BE49-F238E27FC236}">
              <a16:creationId xmlns:a16="http://schemas.microsoft.com/office/drawing/2014/main" id="{5210D4FA-9CFB-43D6-B1EF-3B6825500DD2}"/>
            </a:ext>
          </a:extLst>
        </xdr:cNvPr>
        <xdr:cNvSpPr txBox="1"/>
      </xdr:nvSpPr>
      <xdr:spPr>
        <a:xfrm>
          <a:off x="13379450" y="549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149056</xdr:rowOff>
    </xdr:from>
    <xdr:to>
      <xdr:col>72</xdr:col>
      <xdr:colOff>123825</xdr:colOff>
      <xdr:row>29</xdr:row>
      <xdr:rowOff>79206</xdr:rowOff>
    </xdr:to>
    <xdr:sp macro="" textlink="">
      <xdr:nvSpPr>
        <xdr:cNvPr id="157" name="楕円 156">
          <a:extLst>
            <a:ext uri="{FF2B5EF4-FFF2-40B4-BE49-F238E27FC236}">
              <a16:creationId xmlns:a16="http://schemas.microsoft.com/office/drawing/2014/main" id="{AC4EA714-A04A-4405-A85B-41646A4AF5E1}"/>
            </a:ext>
          </a:extLst>
        </xdr:cNvPr>
        <xdr:cNvSpPr/>
      </xdr:nvSpPr>
      <xdr:spPr>
        <a:xfrm>
          <a:off x="12646025" y="54989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28406</xdr:rowOff>
    </xdr:from>
    <xdr:to>
      <xdr:col>76</xdr:col>
      <xdr:colOff>22225</xdr:colOff>
      <xdr:row>29</xdr:row>
      <xdr:rowOff>45318</xdr:rowOff>
    </xdr:to>
    <xdr:cxnSp macro="">
      <xdr:nvCxnSpPr>
        <xdr:cNvPr id="158" name="直線コネクタ 157">
          <a:extLst>
            <a:ext uri="{FF2B5EF4-FFF2-40B4-BE49-F238E27FC236}">
              <a16:creationId xmlns:a16="http://schemas.microsoft.com/office/drawing/2014/main" id="{1ABC4412-6EF4-4844-95D3-E65A44D48A89}"/>
            </a:ext>
          </a:extLst>
        </xdr:cNvPr>
        <xdr:cNvCxnSpPr/>
      </xdr:nvCxnSpPr>
      <xdr:spPr>
        <a:xfrm>
          <a:off x="12693650" y="5546556"/>
          <a:ext cx="638175"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48302</xdr:rowOff>
    </xdr:from>
    <xdr:to>
      <xdr:col>68</xdr:col>
      <xdr:colOff>123825</xdr:colOff>
      <xdr:row>28</xdr:row>
      <xdr:rowOff>149902</xdr:rowOff>
    </xdr:to>
    <xdr:sp macro="" textlink="">
      <xdr:nvSpPr>
        <xdr:cNvPr id="159" name="楕円 158">
          <a:extLst>
            <a:ext uri="{FF2B5EF4-FFF2-40B4-BE49-F238E27FC236}">
              <a16:creationId xmlns:a16="http://schemas.microsoft.com/office/drawing/2014/main" id="{3470E510-8D55-46FC-9A2E-E8D657E95C1F}"/>
            </a:ext>
          </a:extLst>
        </xdr:cNvPr>
        <xdr:cNvSpPr/>
      </xdr:nvSpPr>
      <xdr:spPr>
        <a:xfrm>
          <a:off x="11960225" y="53981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99102</xdr:rowOff>
    </xdr:from>
    <xdr:to>
      <xdr:col>72</xdr:col>
      <xdr:colOff>73025</xdr:colOff>
      <xdr:row>29</xdr:row>
      <xdr:rowOff>28406</xdr:rowOff>
    </xdr:to>
    <xdr:cxnSp macro="">
      <xdr:nvCxnSpPr>
        <xdr:cNvPr id="160" name="直線コネクタ 159">
          <a:extLst>
            <a:ext uri="{FF2B5EF4-FFF2-40B4-BE49-F238E27FC236}">
              <a16:creationId xmlns:a16="http://schemas.microsoft.com/office/drawing/2014/main" id="{2377E857-9D16-4E53-A3CF-765EF56B7981}"/>
            </a:ext>
          </a:extLst>
        </xdr:cNvPr>
        <xdr:cNvCxnSpPr/>
      </xdr:nvCxnSpPr>
      <xdr:spPr>
        <a:xfrm>
          <a:off x="12007850" y="5455327"/>
          <a:ext cx="685800" cy="9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146897</xdr:rowOff>
    </xdr:from>
    <xdr:to>
      <xdr:col>64</xdr:col>
      <xdr:colOff>123825</xdr:colOff>
      <xdr:row>29</xdr:row>
      <xdr:rowOff>77047</xdr:rowOff>
    </xdr:to>
    <xdr:sp macro="" textlink="">
      <xdr:nvSpPr>
        <xdr:cNvPr id="161" name="楕円 160">
          <a:extLst>
            <a:ext uri="{FF2B5EF4-FFF2-40B4-BE49-F238E27FC236}">
              <a16:creationId xmlns:a16="http://schemas.microsoft.com/office/drawing/2014/main" id="{97D7C6BD-0326-40E3-9374-E58A01A2CFCB}"/>
            </a:ext>
          </a:extLst>
        </xdr:cNvPr>
        <xdr:cNvSpPr/>
      </xdr:nvSpPr>
      <xdr:spPr>
        <a:xfrm>
          <a:off x="11274425" y="54967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99102</xdr:rowOff>
    </xdr:from>
    <xdr:to>
      <xdr:col>68</xdr:col>
      <xdr:colOff>73025</xdr:colOff>
      <xdr:row>29</xdr:row>
      <xdr:rowOff>26247</xdr:rowOff>
    </xdr:to>
    <xdr:cxnSp macro="">
      <xdr:nvCxnSpPr>
        <xdr:cNvPr id="162" name="直線コネクタ 161">
          <a:extLst>
            <a:ext uri="{FF2B5EF4-FFF2-40B4-BE49-F238E27FC236}">
              <a16:creationId xmlns:a16="http://schemas.microsoft.com/office/drawing/2014/main" id="{7931AF86-13D1-4F37-B817-1538E5587FFD}"/>
            </a:ext>
          </a:extLst>
        </xdr:cNvPr>
        <xdr:cNvCxnSpPr/>
      </xdr:nvCxnSpPr>
      <xdr:spPr>
        <a:xfrm flipV="1">
          <a:off x="11322050" y="5455327"/>
          <a:ext cx="685800" cy="8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3524</xdr:rowOff>
    </xdr:from>
    <xdr:to>
      <xdr:col>60</xdr:col>
      <xdr:colOff>123825</xdr:colOff>
      <xdr:row>30</xdr:row>
      <xdr:rowOff>105124</xdr:rowOff>
    </xdr:to>
    <xdr:sp macro="" textlink="">
      <xdr:nvSpPr>
        <xdr:cNvPr id="163" name="楕円 162">
          <a:extLst>
            <a:ext uri="{FF2B5EF4-FFF2-40B4-BE49-F238E27FC236}">
              <a16:creationId xmlns:a16="http://schemas.microsoft.com/office/drawing/2014/main" id="{E1A79E5D-38BA-415F-AE99-415721C10487}"/>
            </a:ext>
          </a:extLst>
        </xdr:cNvPr>
        <xdr:cNvSpPr/>
      </xdr:nvSpPr>
      <xdr:spPr>
        <a:xfrm>
          <a:off x="10588625" y="56835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26247</xdr:rowOff>
    </xdr:from>
    <xdr:to>
      <xdr:col>64</xdr:col>
      <xdr:colOff>73025</xdr:colOff>
      <xdr:row>30</xdr:row>
      <xdr:rowOff>54324</xdr:rowOff>
    </xdr:to>
    <xdr:cxnSp macro="">
      <xdr:nvCxnSpPr>
        <xdr:cNvPr id="164" name="直線コネクタ 163">
          <a:extLst>
            <a:ext uri="{FF2B5EF4-FFF2-40B4-BE49-F238E27FC236}">
              <a16:creationId xmlns:a16="http://schemas.microsoft.com/office/drawing/2014/main" id="{555CAA45-3C4A-45E9-BF14-2CEC66AFF2C3}"/>
            </a:ext>
          </a:extLst>
        </xdr:cNvPr>
        <xdr:cNvCxnSpPr/>
      </xdr:nvCxnSpPr>
      <xdr:spPr>
        <a:xfrm flipV="1">
          <a:off x="10636250" y="5544397"/>
          <a:ext cx="685800" cy="18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5D0826B5-EABC-4CBD-B9D5-EC686A125B90}"/>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B1E553D9-F574-486C-9C00-9BB81954461C}"/>
            </a:ext>
          </a:extLst>
        </xdr:cNvPr>
        <xdr:cNvSpPr txBox="1"/>
      </xdr:nvSpPr>
      <xdr:spPr>
        <a:xfrm>
          <a:off x="11788852" y="549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3E21A8D7-C567-4D24-9BC5-E43DDA552FEF}"/>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179A3135-AB4B-439A-BC00-BAFFD4F0D9E1}"/>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70333</xdr:rowOff>
    </xdr:from>
    <xdr:ext cx="469744" cy="259045"/>
    <xdr:sp macro="" textlink="">
      <xdr:nvSpPr>
        <xdr:cNvPr id="169" name="n_1mainValue債務償還比率">
          <a:extLst>
            <a:ext uri="{FF2B5EF4-FFF2-40B4-BE49-F238E27FC236}">
              <a16:creationId xmlns:a16="http://schemas.microsoft.com/office/drawing/2014/main" id="{B271AF91-93AF-4195-9CC6-20AA66AF3EE1}"/>
            </a:ext>
          </a:extLst>
        </xdr:cNvPr>
        <xdr:cNvSpPr txBox="1"/>
      </xdr:nvSpPr>
      <xdr:spPr>
        <a:xfrm>
          <a:off x="12465127" y="558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166429</xdr:rowOff>
    </xdr:from>
    <xdr:ext cx="469744" cy="259045"/>
    <xdr:sp macro="" textlink="">
      <xdr:nvSpPr>
        <xdr:cNvPr id="170" name="n_2mainValue債務償還比率">
          <a:extLst>
            <a:ext uri="{FF2B5EF4-FFF2-40B4-BE49-F238E27FC236}">
              <a16:creationId xmlns:a16="http://schemas.microsoft.com/office/drawing/2014/main" id="{4EA0B0E0-2FD3-49F0-BE7F-41735173A4EC}"/>
            </a:ext>
          </a:extLst>
        </xdr:cNvPr>
        <xdr:cNvSpPr txBox="1"/>
      </xdr:nvSpPr>
      <xdr:spPr>
        <a:xfrm>
          <a:off x="11788852" y="519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68174</xdr:rowOff>
    </xdr:from>
    <xdr:ext cx="469744" cy="259045"/>
    <xdr:sp macro="" textlink="">
      <xdr:nvSpPr>
        <xdr:cNvPr id="171" name="n_3mainValue債務償還比率">
          <a:extLst>
            <a:ext uri="{FF2B5EF4-FFF2-40B4-BE49-F238E27FC236}">
              <a16:creationId xmlns:a16="http://schemas.microsoft.com/office/drawing/2014/main" id="{428644E0-8A3C-4472-9DBD-CAA97B6C1B32}"/>
            </a:ext>
          </a:extLst>
        </xdr:cNvPr>
        <xdr:cNvSpPr txBox="1"/>
      </xdr:nvSpPr>
      <xdr:spPr>
        <a:xfrm>
          <a:off x="11103052" y="5579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96251</xdr:rowOff>
    </xdr:from>
    <xdr:ext cx="469744" cy="259045"/>
    <xdr:sp macro="" textlink="">
      <xdr:nvSpPr>
        <xdr:cNvPr id="172" name="n_4mainValue債務償還比率">
          <a:extLst>
            <a:ext uri="{FF2B5EF4-FFF2-40B4-BE49-F238E27FC236}">
              <a16:creationId xmlns:a16="http://schemas.microsoft.com/office/drawing/2014/main" id="{FF04B41F-9CF0-428C-9214-6A1C16FE63B9}"/>
            </a:ext>
          </a:extLst>
        </xdr:cNvPr>
        <xdr:cNvSpPr txBox="1"/>
      </xdr:nvSpPr>
      <xdr:spPr>
        <a:xfrm>
          <a:off x="10417252" y="577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2BC8107-7225-42C7-9934-8F5ACDD567C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26C69A0-1214-43E9-93AB-FF829E49430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51518F1-319E-40C8-A3B5-11F2A01E94F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79381E4-ACF9-481D-868C-159ADC362C2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6F658F65-BF66-42F6-976A-3DA5FA7EF8E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81D0748-3D3C-4F29-94BE-D463D5ED6BC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C6AFC7-0351-4422-9D97-00C7B10E4EF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79EF24-D517-47CD-BA51-2E5538E354C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28CBC7-87A1-441C-9F8F-F0309A30C94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FCD7CC-6AF9-4644-A430-7626D6C11A8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D76E46-524E-4E25-87C1-9AA4027AD22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D39835-6395-4863-9E57-7FA2399062A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B5A7A1-8E66-450C-BC5C-F32BADCFFAB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953256-4E6B-4EE8-AFE4-7F994975C40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AD4DE7-564B-4DE7-B799-22DC65F5D74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5D326D-30DC-4308-8EA6-89A7D744844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78F970-247D-4D37-A3BF-F74AD625220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30B6FE-7E78-4BA1-A985-36ED8E9DBB8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19BB60-6837-48EF-958A-CA9550D820A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41F8DA-76BE-4883-BC17-A7CCEF3B60F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AAA998-EFBA-4128-A0A9-8C3744D3DAB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F9689D-4ADB-4D2F-AB11-B1EE71B47B2B}"/>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09C431-6ED4-422B-B443-B6C81A98363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97F989-28BF-4BDD-9DBE-5870067BD02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9E14A6-0C73-41C2-BFF2-240201B453B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2369D7-D0EB-4F26-BA2D-B513E9B8F5B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0F641C-2FD1-475C-99F6-FF85C77759C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583DAE-B212-43C1-BA03-5CCFD529509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CEC6A1-9C96-4A5B-9E92-176D0552501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341CC5-3232-49FA-8ADC-25AA8AC0BB3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04EEFB-7519-42F7-9935-9BA193BBA39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90ACF4-4C12-43FD-A89C-0CED398083B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F66BBD-0F53-49DE-AD1B-0536B4E458B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71BAB8-B0FD-4675-A31D-C4EF0FAAFB1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476E7F-190C-4C50-AB35-B6849AED141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4B2004-A5CD-4389-928A-DA2FCC66A84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10C0B3-1193-45F1-B0C7-2A92EB70CD1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F0D05BA-DC3B-4E55-9ECB-D0EB79D31B4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E02EA8-0C71-4490-ADB5-68C9B5E7782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BE8FBD-B668-4C60-BE79-F5E00A72C69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F306F4-4357-44CB-88F7-8A982A4AAE4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C3E91E-17AB-4E8D-BF4D-F03F8E6C8E4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487F8A-78BF-4D7C-BFF1-6CE7D99021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3CB4E5-1F58-4717-8814-66C2ABAE7BB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B12547-D8E9-4E74-92AB-E472C10F59E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B6382D-19A4-4566-A3A8-817D7340845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690999-45A3-47BC-8024-24DE49AA194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76A9420-EBA9-420D-8EB3-63B53ADF661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F270F53-C396-4F58-8D14-DACF76955D67}"/>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CD5AF4F-5348-4DB6-8FB2-9D40130BFB7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E336816-F522-453D-8E27-D67344C3DD9D}"/>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3133415-8E3C-4451-93B0-2C40190EEB7F}"/>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7F3FC99-94C2-4AEC-9A80-0E2E7DB92D1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2BD3F1C-ADFE-42BD-A204-EA40117F9551}"/>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B3A2150-DAD4-43F6-905E-766D6F47953D}"/>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1D6BC9-71FA-4BC2-9AB5-EE31D4DFAE3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D2FFE7-4198-4537-B7EE-ACAF11BFB39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A3B2C49-3413-4076-B105-C296502FC9B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5D3F143-6A1D-4E8B-AF44-97AEF7E04D2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7CBBA7B-B238-48CA-9ED8-6C1C34BF93B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0523744-A41D-46AA-8745-149F405A4D7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14CC39EC-6703-43DA-8153-9C6DDCD84CA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1CF87D47-1413-4C30-B10A-4E203F88E79E}"/>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E02E9104-303A-4794-ADD9-33150EC5C394}"/>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6D11B14F-2E5F-48E0-87F5-06317ED02402}"/>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8574EC1-4676-44A7-8BF7-2D91608BA258}"/>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4FF3F71-8D8A-4063-8109-7526C9CA6A10}"/>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C4DD51A7-1A9A-4DE1-B341-EA006493EDEC}"/>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D6A1F82D-BCA1-49FB-9031-EAF7EFF1FA10}"/>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A48DC18-2CA1-4A5F-B695-A2D7143EAD20}"/>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82C67E8-495C-4EC1-BF8A-F80ACAA79146}"/>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E09434EB-E400-4C30-9E31-2C2C1778BD83}"/>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41E9E63E-7805-475F-B40C-6DF95BC8D592}"/>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D676B2-769E-4464-9065-75D94709563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C73C35-F475-46D5-AC91-73DE204E498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BF05F19-7248-49FB-820C-2CB082C0595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27EAAA-0A20-4967-B5AF-A2A3C589B42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EB25A03-6896-482F-B1FD-3752FB374D9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74" name="楕円 73">
          <a:extLst>
            <a:ext uri="{FF2B5EF4-FFF2-40B4-BE49-F238E27FC236}">
              <a16:creationId xmlns:a16="http://schemas.microsoft.com/office/drawing/2014/main" id="{65554EF9-780C-4667-8D03-0A84F580AB54}"/>
            </a:ext>
          </a:extLst>
        </xdr:cNvPr>
        <xdr:cNvSpPr/>
      </xdr:nvSpPr>
      <xdr:spPr>
        <a:xfrm>
          <a:off x="4124325" y="62958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156046</xdr:rowOff>
    </xdr:from>
    <xdr:ext cx="405111" cy="259045"/>
    <xdr:sp macro="" textlink="">
      <xdr:nvSpPr>
        <xdr:cNvPr id="75" name="【道路】&#10;有形固定資産減価償却率該当値テキスト">
          <a:extLst>
            <a:ext uri="{FF2B5EF4-FFF2-40B4-BE49-F238E27FC236}">
              <a16:creationId xmlns:a16="http://schemas.microsoft.com/office/drawing/2014/main" id="{E8FBC652-8189-47E6-8820-1DD74D806EBC}"/>
            </a:ext>
          </a:extLst>
        </xdr:cNvPr>
        <xdr:cNvSpPr txBox="1"/>
      </xdr:nvSpPr>
      <xdr:spPr>
        <a:xfrm>
          <a:off x="4219575" y="615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107043</xdr:rowOff>
    </xdr:from>
    <xdr:to>
      <xdr:col>20</xdr:col>
      <xdr:colOff>38100</xdr:colOff>
      <xdr:row>39</xdr:row>
      <xdr:rowOff>37193</xdr:rowOff>
    </xdr:to>
    <xdr:sp macro="" textlink="">
      <xdr:nvSpPr>
        <xdr:cNvPr id="76" name="楕円 75">
          <a:extLst>
            <a:ext uri="{FF2B5EF4-FFF2-40B4-BE49-F238E27FC236}">
              <a16:creationId xmlns:a16="http://schemas.microsoft.com/office/drawing/2014/main" id="{28521CB2-2A40-4D8E-959C-E474DFBA68E1}"/>
            </a:ext>
          </a:extLst>
        </xdr:cNvPr>
        <xdr:cNvSpPr/>
      </xdr:nvSpPr>
      <xdr:spPr>
        <a:xfrm>
          <a:off x="3381375" y="6266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157843</xdr:rowOff>
    </xdr:from>
    <xdr:to>
      <xdr:col>24</xdr:col>
      <xdr:colOff>63500</xdr:colOff>
      <xdr:row>39</xdr:row>
      <xdr:rowOff>12519</xdr:rowOff>
    </xdr:to>
    <xdr:cxnSp macro="">
      <xdr:nvCxnSpPr>
        <xdr:cNvPr id="77" name="直線コネクタ 76">
          <a:extLst>
            <a:ext uri="{FF2B5EF4-FFF2-40B4-BE49-F238E27FC236}">
              <a16:creationId xmlns:a16="http://schemas.microsoft.com/office/drawing/2014/main" id="{3E5A9DF9-CC4A-4DE9-BC3D-57F881232803}"/>
            </a:ext>
          </a:extLst>
        </xdr:cNvPr>
        <xdr:cNvCxnSpPr/>
      </xdr:nvCxnSpPr>
      <xdr:spPr>
        <a:xfrm>
          <a:off x="3429000" y="6323693"/>
          <a:ext cx="752475" cy="1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77651</xdr:rowOff>
    </xdr:from>
    <xdr:to>
      <xdr:col>15</xdr:col>
      <xdr:colOff>101600</xdr:colOff>
      <xdr:row>39</xdr:row>
      <xdr:rowOff>7801</xdr:rowOff>
    </xdr:to>
    <xdr:sp macro="" textlink="">
      <xdr:nvSpPr>
        <xdr:cNvPr id="78" name="楕円 77">
          <a:extLst>
            <a:ext uri="{FF2B5EF4-FFF2-40B4-BE49-F238E27FC236}">
              <a16:creationId xmlns:a16="http://schemas.microsoft.com/office/drawing/2014/main" id="{6F114FDE-C1CB-45B6-90B7-43785E60C452}"/>
            </a:ext>
          </a:extLst>
        </xdr:cNvPr>
        <xdr:cNvSpPr/>
      </xdr:nvSpPr>
      <xdr:spPr>
        <a:xfrm>
          <a:off x="2571750" y="6240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128451</xdr:rowOff>
    </xdr:from>
    <xdr:to>
      <xdr:col>19</xdr:col>
      <xdr:colOff>177800</xdr:colOff>
      <xdr:row>38</xdr:row>
      <xdr:rowOff>157843</xdr:rowOff>
    </xdr:to>
    <xdr:cxnSp macro="">
      <xdr:nvCxnSpPr>
        <xdr:cNvPr id="79" name="直線コネクタ 78">
          <a:extLst>
            <a:ext uri="{FF2B5EF4-FFF2-40B4-BE49-F238E27FC236}">
              <a16:creationId xmlns:a16="http://schemas.microsoft.com/office/drawing/2014/main" id="{4673E288-1344-4DC9-9772-10165743E666}"/>
            </a:ext>
          </a:extLst>
        </xdr:cNvPr>
        <xdr:cNvCxnSpPr/>
      </xdr:nvCxnSpPr>
      <xdr:spPr>
        <a:xfrm>
          <a:off x="2619375" y="6287951"/>
          <a:ext cx="80962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49893</xdr:rowOff>
    </xdr:from>
    <xdr:to>
      <xdr:col>10</xdr:col>
      <xdr:colOff>165100</xdr:colOff>
      <xdr:row>38</xdr:row>
      <xdr:rowOff>151493</xdr:rowOff>
    </xdr:to>
    <xdr:sp macro="" textlink="">
      <xdr:nvSpPr>
        <xdr:cNvPr id="80" name="楕円 79">
          <a:extLst>
            <a:ext uri="{FF2B5EF4-FFF2-40B4-BE49-F238E27FC236}">
              <a16:creationId xmlns:a16="http://schemas.microsoft.com/office/drawing/2014/main" id="{87170356-59BB-43F8-8A9C-E5970747A40D}"/>
            </a:ext>
          </a:extLst>
        </xdr:cNvPr>
        <xdr:cNvSpPr/>
      </xdr:nvSpPr>
      <xdr:spPr>
        <a:xfrm>
          <a:off x="1781175" y="62093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100693</xdr:rowOff>
    </xdr:from>
    <xdr:to>
      <xdr:col>15</xdr:col>
      <xdr:colOff>50800</xdr:colOff>
      <xdr:row>38</xdr:row>
      <xdr:rowOff>128451</xdr:rowOff>
    </xdr:to>
    <xdr:cxnSp macro="">
      <xdr:nvCxnSpPr>
        <xdr:cNvPr id="81" name="直線コネクタ 80">
          <a:extLst>
            <a:ext uri="{FF2B5EF4-FFF2-40B4-BE49-F238E27FC236}">
              <a16:creationId xmlns:a16="http://schemas.microsoft.com/office/drawing/2014/main" id="{1AC00FE0-4AE4-46C7-84DF-5EC145237A48}"/>
            </a:ext>
          </a:extLst>
        </xdr:cNvPr>
        <xdr:cNvCxnSpPr/>
      </xdr:nvCxnSpPr>
      <xdr:spPr>
        <a:xfrm>
          <a:off x="1828800" y="6266543"/>
          <a:ext cx="79057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23767</xdr:rowOff>
    </xdr:from>
    <xdr:to>
      <xdr:col>6</xdr:col>
      <xdr:colOff>38100</xdr:colOff>
      <xdr:row>38</xdr:row>
      <xdr:rowOff>125367</xdr:rowOff>
    </xdr:to>
    <xdr:sp macro="" textlink="">
      <xdr:nvSpPr>
        <xdr:cNvPr id="82" name="楕円 81">
          <a:extLst>
            <a:ext uri="{FF2B5EF4-FFF2-40B4-BE49-F238E27FC236}">
              <a16:creationId xmlns:a16="http://schemas.microsoft.com/office/drawing/2014/main" id="{AA182FB3-B48D-4052-A053-BEA8BBD54C9A}"/>
            </a:ext>
          </a:extLst>
        </xdr:cNvPr>
        <xdr:cNvSpPr/>
      </xdr:nvSpPr>
      <xdr:spPr>
        <a:xfrm>
          <a:off x="981075" y="61896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74567</xdr:rowOff>
    </xdr:from>
    <xdr:to>
      <xdr:col>10</xdr:col>
      <xdr:colOff>114300</xdr:colOff>
      <xdr:row>38</xdr:row>
      <xdr:rowOff>100693</xdr:rowOff>
    </xdr:to>
    <xdr:cxnSp macro="">
      <xdr:nvCxnSpPr>
        <xdr:cNvPr id="83" name="直線コネクタ 82">
          <a:extLst>
            <a:ext uri="{FF2B5EF4-FFF2-40B4-BE49-F238E27FC236}">
              <a16:creationId xmlns:a16="http://schemas.microsoft.com/office/drawing/2014/main" id="{CA46B83E-1D02-44FB-9189-82BC8793154D}"/>
            </a:ext>
          </a:extLst>
        </xdr:cNvPr>
        <xdr:cNvCxnSpPr/>
      </xdr:nvCxnSpPr>
      <xdr:spPr>
        <a:xfrm>
          <a:off x="1028700" y="6237242"/>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298C0B33-B89A-4B20-932F-DAE9038E7217}"/>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2AFCBBEB-9D45-4967-9836-21ECA9DAA1D1}"/>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A97AD39B-DB5E-4350-AF05-E2E1B3FC11B8}"/>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E05F73D8-09AD-4AE5-9732-F162B519F6D8}"/>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53720</xdr:rowOff>
    </xdr:from>
    <xdr:ext cx="405111" cy="259045"/>
    <xdr:sp macro="" textlink="">
      <xdr:nvSpPr>
        <xdr:cNvPr id="88" name="n_1mainValue【道路】&#10;有形固定資産減価償却率">
          <a:extLst>
            <a:ext uri="{FF2B5EF4-FFF2-40B4-BE49-F238E27FC236}">
              <a16:creationId xmlns:a16="http://schemas.microsoft.com/office/drawing/2014/main" id="{B3A3E21D-D700-4CF6-A809-EAE70F0657DC}"/>
            </a:ext>
          </a:extLst>
        </xdr:cNvPr>
        <xdr:cNvSpPr txBox="1"/>
      </xdr:nvSpPr>
      <xdr:spPr>
        <a:xfrm>
          <a:off x="3239144" y="6051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24328</xdr:rowOff>
    </xdr:from>
    <xdr:ext cx="405111" cy="259045"/>
    <xdr:sp macro="" textlink="">
      <xdr:nvSpPr>
        <xdr:cNvPr id="89" name="n_2mainValue【道路】&#10;有形固定資産減価償却率">
          <a:extLst>
            <a:ext uri="{FF2B5EF4-FFF2-40B4-BE49-F238E27FC236}">
              <a16:creationId xmlns:a16="http://schemas.microsoft.com/office/drawing/2014/main" id="{CAE6B0F4-B52C-4F6C-A450-274DA7BBAAB9}"/>
            </a:ext>
          </a:extLst>
        </xdr:cNvPr>
        <xdr:cNvSpPr txBox="1"/>
      </xdr:nvSpPr>
      <xdr:spPr>
        <a:xfrm>
          <a:off x="2439044" y="602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168020</xdr:rowOff>
    </xdr:from>
    <xdr:ext cx="405111" cy="259045"/>
    <xdr:sp macro="" textlink="">
      <xdr:nvSpPr>
        <xdr:cNvPr id="90" name="n_3mainValue【道路】&#10;有形固定資産減価償却率">
          <a:extLst>
            <a:ext uri="{FF2B5EF4-FFF2-40B4-BE49-F238E27FC236}">
              <a16:creationId xmlns:a16="http://schemas.microsoft.com/office/drawing/2014/main" id="{098126E1-8D09-4CF7-9E89-B611E9AD2B88}"/>
            </a:ext>
          </a:extLst>
        </xdr:cNvPr>
        <xdr:cNvSpPr txBox="1"/>
      </xdr:nvSpPr>
      <xdr:spPr>
        <a:xfrm>
          <a:off x="164846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141894</xdr:rowOff>
    </xdr:from>
    <xdr:ext cx="405111" cy="259045"/>
    <xdr:sp macro="" textlink="">
      <xdr:nvSpPr>
        <xdr:cNvPr id="91" name="n_4mainValue【道路】&#10;有形固定資産減価償却率">
          <a:extLst>
            <a:ext uri="{FF2B5EF4-FFF2-40B4-BE49-F238E27FC236}">
              <a16:creationId xmlns:a16="http://schemas.microsoft.com/office/drawing/2014/main" id="{B0861470-D586-4853-9D21-9C50700414E4}"/>
            </a:ext>
          </a:extLst>
        </xdr:cNvPr>
        <xdr:cNvSpPr txBox="1"/>
      </xdr:nvSpPr>
      <xdr:spPr>
        <a:xfrm>
          <a:off x="848369" y="598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0897D7C-214F-47E0-B9BF-3CF9E985407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A8CEAD3-A62B-45A0-ABAA-4B0420E3E2E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E126CC-88A6-458D-9D18-08BAB858412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147704-70EA-434F-B02E-5983383BF98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88F68E8-69A5-4D86-BF45-573DCF5148E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56B2DA-3C28-4388-A6AC-E3B2F7A5C16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92024CD-359D-49BC-A691-1FB7084CE4D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8FC3B1C-E6C4-42C7-B81B-A5564258B16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9E345B6B-472D-4A2B-A17E-7229D5903B2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E741A1A-528C-4324-BD74-EDC03805B1A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5EBA097-93EA-4467-9FA0-5FEAEE7B30FE}"/>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B63BCCE-2961-482E-8BB7-B557FA462D94}"/>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2DD6CF-A901-4416-BBB1-0576808D6F9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21E54BC-0B2A-42CC-92AC-BBFF6C537CDE}"/>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F967F97-0DDC-45BE-8A9F-FDDE56C6D107}"/>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26D2790D-B927-46E4-89C0-D65C86789F8B}"/>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1016588-3353-4D3D-820D-FAAA4594183D}"/>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BD057157-9214-41BF-A7E3-9E237BBE5EA2}"/>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30F8B33-ED22-4DE2-9938-EBC7DF5BBB1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234B7CE-BF3A-429B-9D18-AD3C67B8B596}"/>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4F55EE3D-9318-4EE7-B931-EDD0EA239CC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60C0E4B9-3C8C-4986-A4DE-F76646A5FD84}"/>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3A4E3B2-09C9-4849-BC98-B902AAD8BE4D}"/>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3256BB0B-DB64-4046-9B80-C3008ED5E996}"/>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F8CB8DCD-2915-4E73-BB53-2CF019D81774}"/>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B3A13047-2B39-40B1-A566-AFDA4C752E02}"/>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9C5FC4E5-1AF7-4AF2-A479-A67F0AF52562}"/>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3D98E0E4-F71B-45C2-86B9-92AEED1E2384}"/>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4F3E164-B346-4CB4-AF42-C13EBC4E5145}"/>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AFCD36E7-B2C8-48F4-AEE0-DE094548F047}"/>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D904E0A2-5453-4046-AED7-AF7FF6B75E01}"/>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DFE20FA-4FC7-4B60-B477-380A7CAF36C7}"/>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DAD704F-66AA-4726-9565-7F0D27DC73E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7068611-51A2-4A7E-B931-15C563E8362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67BDA15-6A35-4919-BF05-2C7F736FCD9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04306F-8C58-4026-B58F-7EDFBC0BE11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13416A-C662-4814-9527-ACDCA5478B5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154559</xdr:rowOff>
    </xdr:from>
    <xdr:to>
      <xdr:col>55</xdr:col>
      <xdr:colOff>50800</xdr:colOff>
      <xdr:row>40</xdr:row>
      <xdr:rowOff>84709</xdr:rowOff>
    </xdr:to>
    <xdr:sp macro="" textlink="">
      <xdr:nvSpPr>
        <xdr:cNvPr id="129" name="楕円 128">
          <a:extLst>
            <a:ext uri="{FF2B5EF4-FFF2-40B4-BE49-F238E27FC236}">
              <a16:creationId xmlns:a16="http://schemas.microsoft.com/office/drawing/2014/main" id="{B77916C4-D155-439E-9B20-6F1849F88F11}"/>
            </a:ext>
          </a:extLst>
        </xdr:cNvPr>
        <xdr:cNvSpPr/>
      </xdr:nvSpPr>
      <xdr:spPr>
        <a:xfrm>
          <a:off x="9401175" y="647915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5986</xdr:rowOff>
    </xdr:from>
    <xdr:ext cx="599010" cy="259045"/>
    <xdr:sp macro="" textlink="">
      <xdr:nvSpPr>
        <xdr:cNvPr id="130" name="【道路】&#10;一人当たり延長該当値テキスト">
          <a:extLst>
            <a:ext uri="{FF2B5EF4-FFF2-40B4-BE49-F238E27FC236}">
              <a16:creationId xmlns:a16="http://schemas.microsoft.com/office/drawing/2014/main" id="{7E188F9E-5941-4D8C-AB99-9B6DF44E5DF6}"/>
            </a:ext>
          </a:extLst>
        </xdr:cNvPr>
        <xdr:cNvSpPr txBox="1"/>
      </xdr:nvSpPr>
      <xdr:spPr>
        <a:xfrm>
          <a:off x="9467850" y="633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161163</xdr:rowOff>
    </xdr:from>
    <xdr:to>
      <xdr:col>50</xdr:col>
      <xdr:colOff>165100</xdr:colOff>
      <xdr:row>40</xdr:row>
      <xdr:rowOff>91313</xdr:rowOff>
    </xdr:to>
    <xdr:sp macro="" textlink="">
      <xdr:nvSpPr>
        <xdr:cNvPr id="131" name="楕円 130">
          <a:extLst>
            <a:ext uri="{FF2B5EF4-FFF2-40B4-BE49-F238E27FC236}">
              <a16:creationId xmlns:a16="http://schemas.microsoft.com/office/drawing/2014/main" id="{8867B275-CE88-47C7-A2B3-87353DA069D1}"/>
            </a:ext>
          </a:extLst>
        </xdr:cNvPr>
        <xdr:cNvSpPr/>
      </xdr:nvSpPr>
      <xdr:spPr>
        <a:xfrm>
          <a:off x="8639175" y="64889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33909</xdr:rowOff>
    </xdr:from>
    <xdr:to>
      <xdr:col>55</xdr:col>
      <xdr:colOff>0</xdr:colOff>
      <xdr:row>40</xdr:row>
      <xdr:rowOff>40513</xdr:rowOff>
    </xdr:to>
    <xdr:cxnSp macro="">
      <xdr:nvCxnSpPr>
        <xdr:cNvPr id="132" name="直線コネクタ 131">
          <a:extLst>
            <a:ext uri="{FF2B5EF4-FFF2-40B4-BE49-F238E27FC236}">
              <a16:creationId xmlns:a16="http://schemas.microsoft.com/office/drawing/2014/main" id="{64A46B14-F649-47CA-BAE4-FD1515982BBD}"/>
            </a:ext>
          </a:extLst>
        </xdr:cNvPr>
        <xdr:cNvCxnSpPr/>
      </xdr:nvCxnSpPr>
      <xdr:spPr>
        <a:xfrm flipV="1">
          <a:off x="8686800" y="6517259"/>
          <a:ext cx="74295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164161</xdr:rowOff>
    </xdr:from>
    <xdr:to>
      <xdr:col>46</xdr:col>
      <xdr:colOff>38100</xdr:colOff>
      <xdr:row>40</xdr:row>
      <xdr:rowOff>94311</xdr:rowOff>
    </xdr:to>
    <xdr:sp macro="" textlink="">
      <xdr:nvSpPr>
        <xdr:cNvPr id="133" name="楕円 132">
          <a:extLst>
            <a:ext uri="{FF2B5EF4-FFF2-40B4-BE49-F238E27FC236}">
              <a16:creationId xmlns:a16="http://schemas.microsoft.com/office/drawing/2014/main" id="{33686117-876C-443A-BC5C-83FB346507F2}"/>
            </a:ext>
          </a:extLst>
        </xdr:cNvPr>
        <xdr:cNvSpPr/>
      </xdr:nvSpPr>
      <xdr:spPr>
        <a:xfrm>
          <a:off x="7839075" y="6485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40513</xdr:rowOff>
    </xdr:from>
    <xdr:to>
      <xdr:col>50</xdr:col>
      <xdr:colOff>114300</xdr:colOff>
      <xdr:row>40</xdr:row>
      <xdr:rowOff>43511</xdr:rowOff>
    </xdr:to>
    <xdr:cxnSp macro="">
      <xdr:nvCxnSpPr>
        <xdr:cNvPr id="134" name="直線コネクタ 133">
          <a:extLst>
            <a:ext uri="{FF2B5EF4-FFF2-40B4-BE49-F238E27FC236}">
              <a16:creationId xmlns:a16="http://schemas.microsoft.com/office/drawing/2014/main" id="{4DA11EF0-CFCC-480B-AFE1-D2785BF4763D}"/>
            </a:ext>
          </a:extLst>
        </xdr:cNvPr>
        <xdr:cNvCxnSpPr/>
      </xdr:nvCxnSpPr>
      <xdr:spPr>
        <a:xfrm flipV="1">
          <a:off x="7886700" y="6527038"/>
          <a:ext cx="8001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165004</xdr:rowOff>
    </xdr:from>
    <xdr:to>
      <xdr:col>41</xdr:col>
      <xdr:colOff>101600</xdr:colOff>
      <xdr:row>40</xdr:row>
      <xdr:rowOff>95154</xdr:rowOff>
    </xdr:to>
    <xdr:sp macro="" textlink="">
      <xdr:nvSpPr>
        <xdr:cNvPr id="135" name="楕円 134">
          <a:extLst>
            <a:ext uri="{FF2B5EF4-FFF2-40B4-BE49-F238E27FC236}">
              <a16:creationId xmlns:a16="http://schemas.microsoft.com/office/drawing/2014/main" id="{590FA73C-F9E4-42F0-A2F8-BE6DA8623EF9}"/>
            </a:ext>
          </a:extLst>
        </xdr:cNvPr>
        <xdr:cNvSpPr/>
      </xdr:nvSpPr>
      <xdr:spPr>
        <a:xfrm>
          <a:off x="7029450" y="64864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43511</xdr:rowOff>
    </xdr:from>
    <xdr:to>
      <xdr:col>45</xdr:col>
      <xdr:colOff>177800</xdr:colOff>
      <xdr:row>40</xdr:row>
      <xdr:rowOff>44354</xdr:rowOff>
    </xdr:to>
    <xdr:cxnSp macro="">
      <xdr:nvCxnSpPr>
        <xdr:cNvPr id="136" name="直線コネクタ 135">
          <a:extLst>
            <a:ext uri="{FF2B5EF4-FFF2-40B4-BE49-F238E27FC236}">
              <a16:creationId xmlns:a16="http://schemas.microsoft.com/office/drawing/2014/main" id="{81318182-CB97-489A-B4A0-A626768181FC}"/>
            </a:ext>
          </a:extLst>
        </xdr:cNvPr>
        <xdr:cNvCxnSpPr/>
      </xdr:nvCxnSpPr>
      <xdr:spPr>
        <a:xfrm flipV="1">
          <a:off x="7077075" y="6533211"/>
          <a:ext cx="809625" cy="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169694</xdr:rowOff>
    </xdr:from>
    <xdr:to>
      <xdr:col>36</xdr:col>
      <xdr:colOff>165100</xdr:colOff>
      <xdr:row>40</xdr:row>
      <xdr:rowOff>99844</xdr:rowOff>
    </xdr:to>
    <xdr:sp macro="" textlink="">
      <xdr:nvSpPr>
        <xdr:cNvPr id="137" name="楕円 136">
          <a:extLst>
            <a:ext uri="{FF2B5EF4-FFF2-40B4-BE49-F238E27FC236}">
              <a16:creationId xmlns:a16="http://schemas.microsoft.com/office/drawing/2014/main" id="{C797C716-4BC5-435C-A1BA-6DCC4E6BEC3B}"/>
            </a:ext>
          </a:extLst>
        </xdr:cNvPr>
        <xdr:cNvSpPr/>
      </xdr:nvSpPr>
      <xdr:spPr>
        <a:xfrm>
          <a:off x="6238875" y="64847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44354</xdr:rowOff>
    </xdr:from>
    <xdr:to>
      <xdr:col>41</xdr:col>
      <xdr:colOff>50800</xdr:colOff>
      <xdr:row>40</xdr:row>
      <xdr:rowOff>49044</xdr:rowOff>
    </xdr:to>
    <xdr:cxnSp macro="">
      <xdr:nvCxnSpPr>
        <xdr:cNvPr id="138" name="直線コネクタ 137">
          <a:extLst>
            <a:ext uri="{FF2B5EF4-FFF2-40B4-BE49-F238E27FC236}">
              <a16:creationId xmlns:a16="http://schemas.microsoft.com/office/drawing/2014/main" id="{083C3F33-74A0-4454-AB65-66C064596F49}"/>
            </a:ext>
          </a:extLst>
        </xdr:cNvPr>
        <xdr:cNvCxnSpPr/>
      </xdr:nvCxnSpPr>
      <xdr:spPr>
        <a:xfrm flipV="1">
          <a:off x="6286500" y="653405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DD63AEBB-C5E5-4618-ACDE-00539E115D6C}"/>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7875275F-4961-4EBD-8D7C-7F7C6DE48DCB}"/>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3B837B8C-D0A0-46DC-B41E-80EE540DA926}"/>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F037E356-A306-4406-915D-B83703179BF7}"/>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107840</xdr:rowOff>
    </xdr:from>
    <xdr:ext cx="599010" cy="259045"/>
    <xdr:sp macro="" textlink="">
      <xdr:nvSpPr>
        <xdr:cNvPr id="143" name="n_1mainValue【道路】&#10;一人当たり延長">
          <a:extLst>
            <a:ext uri="{FF2B5EF4-FFF2-40B4-BE49-F238E27FC236}">
              <a16:creationId xmlns:a16="http://schemas.microsoft.com/office/drawing/2014/main" id="{8632564A-672A-4DB7-A2B8-8F4760C9445A}"/>
            </a:ext>
          </a:extLst>
        </xdr:cNvPr>
        <xdr:cNvSpPr txBox="1"/>
      </xdr:nvSpPr>
      <xdr:spPr>
        <a:xfrm>
          <a:off x="8399994" y="626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110838</xdr:rowOff>
    </xdr:from>
    <xdr:ext cx="599010" cy="259045"/>
    <xdr:sp macro="" textlink="">
      <xdr:nvSpPr>
        <xdr:cNvPr id="144" name="n_2mainValue【道路】&#10;一人当たり延長">
          <a:extLst>
            <a:ext uri="{FF2B5EF4-FFF2-40B4-BE49-F238E27FC236}">
              <a16:creationId xmlns:a16="http://schemas.microsoft.com/office/drawing/2014/main" id="{FDA7A400-D26D-4009-AB25-62344043864C}"/>
            </a:ext>
          </a:extLst>
        </xdr:cNvPr>
        <xdr:cNvSpPr txBox="1"/>
      </xdr:nvSpPr>
      <xdr:spPr>
        <a:xfrm>
          <a:off x="7609419" y="627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111681</xdr:rowOff>
    </xdr:from>
    <xdr:ext cx="599010" cy="259045"/>
    <xdr:sp macro="" textlink="">
      <xdr:nvSpPr>
        <xdr:cNvPr id="145" name="n_3mainValue【道路】&#10;一人当たり延長">
          <a:extLst>
            <a:ext uri="{FF2B5EF4-FFF2-40B4-BE49-F238E27FC236}">
              <a16:creationId xmlns:a16="http://schemas.microsoft.com/office/drawing/2014/main" id="{66BDDC91-804F-427C-88BB-24DD1AFA5222}"/>
            </a:ext>
          </a:extLst>
        </xdr:cNvPr>
        <xdr:cNvSpPr txBox="1"/>
      </xdr:nvSpPr>
      <xdr:spPr>
        <a:xfrm>
          <a:off x="6818844" y="627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116371</xdr:rowOff>
    </xdr:from>
    <xdr:ext cx="599010" cy="259045"/>
    <xdr:sp macro="" textlink="">
      <xdr:nvSpPr>
        <xdr:cNvPr id="146" name="n_4mainValue【道路】&#10;一人当たり延長">
          <a:extLst>
            <a:ext uri="{FF2B5EF4-FFF2-40B4-BE49-F238E27FC236}">
              <a16:creationId xmlns:a16="http://schemas.microsoft.com/office/drawing/2014/main" id="{09094367-7F16-401D-97B5-F3E50FBEB502}"/>
            </a:ext>
          </a:extLst>
        </xdr:cNvPr>
        <xdr:cNvSpPr txBox="1"/>
      </xdr:nvSpPr>
      <xdr:spPr>
        <a:xfrm>
          <a:off x="6009219" y="627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249E018-7605-454B-A709-5DDF4351F4E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D33226E-B120-4AC9-9BC9-DB23535DB2A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CFCD87B-ECFE-4120-8657-3B05C1AA1C0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4B8CE2D-6C10-4704-962B-3178FC3B240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C6E0DEA-10E1-4E9C-9535-A5B7F623D4C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71DE17D-B033-4DE0-AAFE-437E70391EE8}"/>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48B0E5F-307F-4FA5-9F20-77065088C52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2251372-C654-4F71-B845-A0F13996129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A46EFCE-02F6-4BAB-B537-370862E3A12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C96CBF2-43D1-4D70-AD87-B45803178DA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C3D648D-0F8D-4F41-92E3-A26D7C13600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C5FDE30-E378-4271-83A0-CB94CEA183D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76004F41-DB71-4501-A9C3-DA60DE92F53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E1EC51E-976F-4220-8E28-0CD7B4E3F09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B592F58-3CF9-43C5-9A0D-A29956BD7A1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2C162B24-DCAD-4919-81C2-4E75AAD86886}"/>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1E5415DC-824F-442D-9E78-66C5A750600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2EE947CC-9B39-4AA1-852A-96EEC7735ADE}"/>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2A7E9AF6-E827-4E55-A15D-412F02080BF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BFFBD3E2-D72E-4E33-9193-30975B5F82BB}"/>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813F3AB-DFF6-498F-A6F7-E4D0B9D5704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5CC2D74-3BE5-44C6-8504-C8FDBCC839A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C392FA65-57E2-4F63-882B-115FA8D265D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92EFF80-70D6-434D-9577-67D811D957A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F008338-9729-418B-8D40-B70FDB2C1AC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436C5C45-5AF0-4457-B8B4-318EA7564647}"/>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989C1FE-B145-449E-B65B-7C2C746CD98B}"/>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8FB2EFBB-BDCA-410D-B288-D85C5048AA6F}"/>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D439C38-1A0B-4F2E-A20C-5EBC3B67E26C}"/>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FFA15D2B-E078-4206-B5D2-74BE39757BDE}"/>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B4E0AE8-ED17-4761-B587-7AA799851510}"/>
            </a:ext>
          </a:extLst>
        </xdr:cNvPr>
        <xdr:cNvSpPr txBox="1"/>
      </xdr:nvSpPr>
      <xdr:spPr>
        <a:xfrm>
          <a:off x="4219575" y="974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1E5612E1-6456-4957-B7BA-87E75511F26A}"/>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418C5375-F55A-4250-828A-015A704B7FD8}"/>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3321A628-E194-4F84-8173-FFF568E61EBE}"/>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178DD720-B379-4172-8FD4-55F44BEFA001}"/>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FE9C72CB-5936-4D48-BC18-A1ECA99614C2}"/>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444F5E-63B4-48E2-8A64-37270504D2C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AA02E05-C646-483A-A77A-AD6639AC9B5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7EB4E02-5436-4887-9E68-24582F6B487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4D9010-B420-4F5A-81F4-1AD18492298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F7309B-0426-45EA-B261-76D42A4E791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145143</xdr:rowOff>
    </xdr:from>
    <xdr:to>
      <xdr:col>24</xdr:col>
      <xdr:colOff>114300</xdr:colOff>
      <xdr:row>62</xdr:row>
      <xdr:rowOff>75293</xdr:rowOff>
    </xdr:to>
    <xdr:sp macro="" textlink="">
      <xdr:nvSpPr>
        <xdr:cNvPr id="188" name="楕円 187">
          <a:extLst>
            <a:ext uri="{FF2B5EF4-FFF2-40B4-BE49-F238E27FC236}">
              <a16:creationId xmlns:a16="http://schemas.microsoft.com/office/drawing/2014/main" id="{9262E1C9-168F-4256-B018-5E0DE6CA13D1}"/>
            </a:ext>
          </a:extLst>
        </xdr:cNvPr>
        <xdr:cNvSpPr/>
      </xdr:nvSpPr>
      <xdr:spPr>
        <a:xfrm>
          <a:off x="4124325" y="100289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123570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B3515A0-95F0-43BE-8654-6C9A105D8A91}"/>
            </a:ext>
          </a:extLst>
        </xdr:cNvPr>
        <xdr:cNvSpPr txBox="1"/>
      </xdr:nvSpPr>
      <xdr:spPr>
        <a:xfrm>
          <a:off x="4219575" y="1001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122283</xdr:rowOff>
    </xdr:from>
    <xdr:to>
      <xdr:col>20</xdr:col>
      <xdr:colOff>38100</xdr:colOff>
      <xdr:row>62</xdr:row>
      <xdr:rowOff>52433</xdr:rowOff>
    </xdr:to>
    <xdr:sp macro="" textlink="">
      <xdr:nvSpPr>
        <xdr:cNvPr id="190" name="楕円 189">
          <a:extLst>
            <a:ext uri="{FF2B5EF4-FFF2-40B4-BE49-F238E27FC236}">
              <a16:creationId xmlns:a16="http://schemas.microsoft.com/office/drawing/2014/main" id="{B28F48F0-0DC3-47A3-AD09-16D5E895D8DF}"/>
            </a:ext>
          </a:extLst>
        </xdr:cNvPr>
        <xdr:cNvSpPr/>
      </xdr:nvSpPr>
      <xdr:spPr>
        <a:xfrm>
          <a:off x="3381375" y="1001240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1633</xdr:rowOff>
    </xdr:from>
    <xdr:to>
      <xdr:col>24</xdr:col>
      <xdr:colOff>63500</xdr:colOff>
      <xdr:row>62</xdr:row>
      <xdr:rowOff>24493</xdr:rowOff>
    </xdr:to>
    <xdr:cxnSp macro="">
      <xdr:nvCxnSpPr>
        <xdr:cNvPr id="191" name="直線コネクタ 190">
          <a:extLst>
            <a:ext uri="{FF2B5EF4-FFF2-40B4-BE49-F238E27FC236}">
              <a16:creationId xmlns:a16="http://schemas.microsoft.com/office/drawing/2014/main" id="{4F3B85C2-32B6-4347-85AA-C6FA4B73C1F2}"/>
            </a:ext>
          </a:extLst>
        </xdr:cNvPr>
        <xdr:cNvCxnSpPr/>
      </xdr:nvCxnSpPr>
      <xdr:spPr>
        <a:xfrm>
          <a:off x="3429000" y="10050508"/>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2" name="楕円 191">
          <a:extLst>
            <a:ext uri="{FF2B5EF4-FFF2-40B4-BE49-F238E27FC236}">
              <a16:creationId xmlns:a16="http://schemas.microsoft.com/office/drawing/2014/main" id="{CB61626E-51F3-4E68-A8CC-0CE7D278B038}"/>
            </a:ext>
          </a:extLst>
        </xdr:cNvPr>
        <xdr:cNvSpPr/>
      </xdr:nvSpPr>
      <xdr:spPr>
        <a:xfrm>
          <a:off x="2571750" y="99929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1633</xdr:rowOff>
    </xdr:to>
    <xdr:cxnSp macro="">
      <xdr:nvCxnSpPr>
        <xdr:cNvPr id="193" name="直線コネクタ 192">
          <a:extLst>
            <a:ext uri="{FF2B5EF4-FFF2-40B4-BE49-F238E27FC236}">
              <a16:creationId xmlns:a16="http://schemas.microsoft.com/office/drawing/2014/main" id="{68D4D341-8355-456D-84F9-6FDF5435C44A}"/>
            </a:ext>
          </a:extLst>
        </xdr:cNvPr>
        <xdr:cNvCxnSpPr/>
      </xdr:nvCxnSpPr>
      <xdr:spPr>
        <a:xfrm>
          <a:off x="2619375" y="10050145"/>
          <a:ext cx="809625"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4" name="楕円 193">
          <a:extLst>
            <a:ext uri="{FF2B5EF4-FFF2-40B4-BE49-F238E27FC236}">
              <a16:creationId xmlns:a16="http://schemas.microsoft.com/office/drawing/2014/main" id="{D21F7055-3249-4774-A28B-A37D7CE5DAB6}"/>
            </a:ext>
          </a:extLst>
        </xdr:cNvPr>
        <xdr:cNvSpPr/>
      </xdr:nvSpPr>
      <xdr:spPr>
        <a:xfrm>
          <a:off x="1781175" y="997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160020</xdr:rowOff>
    </xdr:to>
    <xdr:cxnSp macro="">
      <xdr:nvCxnSpPr>
        <xdr:cNvPr id="195" name="直線コネクタ 194">
          <a:extLst>
            <a:ext uri="{FF2B5EF4-FFF2-40B4-BE49-F238E27FC236}">
              <a16:creationId xmlns:a16="http://schemas.microsoft.com/office/drawing/2014/main" id="{E4CB2998-5F18-4378-B056-2278E46F62E2}"/>
            </a:ext>
          </a:extLst>
        </xdr:cNvPr>
        <xdr:cNvCxnSpPr/>
      </xdr:nvCxnSpPr>
      <xdr:spPr>
        <a:xfrm>
          <a:off x="1828800" y="10027285"/>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61867</xdr:rowOff>
    </xdr:from>
    <xdr:to>
      <xdr:col>6</xdr:col>
      <xdr:colOff>38100</xdr:colOff>
      <xdr:row>61</xdr:row>
      <xdr:rowOff>163467</xdr:rowOff>
    </xdr:to>
    <xdr:sp macro="" textlink="">
      <xdr:nvSpPr>
        <xdr:cNvPr id="196" name="楕円 195">
          <a:extLst>
            <a:ext uri="{FF2B5EF4-FFF2-40B4-BE49-F238E27FC236}">
              <a16:creationId xmlns:a16="http://schemas.microsoft.com/office/drawing/2014/main" id="{A596636B-0257-4D5D-B024-DC40FF8E88BF}"/>
            </a:ext>
          </a:extLst>
        </xdr:cNvPr>
        <xdr:cNvSpPr/>
      </xdr:nvSpPr>
      <xdr:spPr>
        <a:xfrm>
          <a:off x="981075" y="99519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112667</xdr:rowOff>
    </xdr:from>
    <xdr:to>
      <xdr:col>10</xdr:col>
      <xdr:colOff>114300</xdr:colOff>
      <xdr:row>61</xdr:row>
      <xdr:rowOff>137160</xdr:rowOff>
    </xdr:to>
    <xdr:cxnSp macro="">
      <xdr:nvCxnSpPr>
        <xdr:cNvPr id="197" name="直線コネクタ 196">
          <a:extLst>
            <a:ext uri="{FF2B5EF4-FFF2-40B4-BE49-F238E27FC236}">
              <a16:creationId xmlns:a16="http://schemas.microsoft.com/office/drawing/2014/main" id="{B751BD32-8730-49EF-B41D-ADEF7C3326C7}"/>
            </a:ext>
          </a:extLst>
        </xdr:cNvPr>
        <xdr:cNvCxnSpPr/>
      </xdr:nvCxnSpPr>
      <xdr:spPr>
        <a:xfrm>
          <a:off x="1028700" y="9999617"/>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12C8B80-2306-4061-B059-C23C61D41E1B}"/>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A65E600-5F8D-4446-9C6A-027E7E618D22}"/>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BEF589B-27FF-43E0-9D3A-A5D223ADB70F}"/>
            </a:ext>
          </a:extLst>
        </xdr:cNvPr>
        <xdr:cNvSpPr txBox="1"/>
      </xdr:nvSpPr>
      <xdr:spPr>
        <a:xfrm>
          <a:off x="16484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62D06D0-B32B-4D26-8451-8982FF9D859C}"/>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43560</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B64A4A6-FB02-45A3-BED0-D101A9942BF4}"/>
            </a:ext>
          </a:extLst>
        </xdr:cNvPr>
        <xdr:cNvSpPr txBox="1"/>
      </xdr:nvSpPr>
      <xdr:spPr>
        <a:xfrm>
          <a:off x="3239144" y="1009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3B93E73-E68B-4643-AE9B-ABBABADA2135}"/>
            </a:ext>
          </a:extLst>
        </xdr:cNvPr>
        <xdr:cNvSpPr txBox="1"/>
      </xdr:nvSpPr>
      <xdr:spPr>
        <a:xfrm>
          <a:off x="2439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537A091-2A01-4BFA-AE30-DC1445C2A7CE}"/>
            </a:ext>
          </a:extLst>
        </xdr:cNvPr>
        <xdr:cNvSpPr txBox="1"/>
      </xdr:nvSpPr>
      <xdr:spPr>
        <a:xfrm>
          <a:off x="1648469"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154594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2F63D72-CF1E-44BA-8C20-95867C26658F}"/>
            </a:ext>
          </a:extLst>
        </xdr:cNvPr>
        <xdr:cNvSpPr txBox="1"/>
      </xdr:nvSpPr>
      <xdr:spPr>
        <a:xfrm>
          <a:off x="848369" y="1004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97917AC-0CE2-48D9-9528-7AA4724ACB5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B2D74B9-3C7E-4921-9DFE-92816E80267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EFB5AE2-B5CA-49E4-AA20-D3149EAC9CC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9CB6AAC-4EA2-4D03-B333-CDB09E3A7B1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36C49E1-F362-4E0D-B311-0603CAC3484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9A3C02D-C715-4974-B61E-5F605D80F76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8844A89-3966-4091-9670-9C65C5B3338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A793035-6803-43B5-BDF4-AE8AFB25FBB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4775BA9-FF08-456E-82E8-D14C904C2D4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28CA4CE-17D1-4F69-B8A6-24900BFD77E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3652029E-DFF7-4215-ACCA-0CB18AAB9D1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B000173-5B6C-402D-B0F2-74A250DF606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9EB5003-3F3F-4D3C-B16C-E0FCC9AC593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C1281E9-AADC-41F4-96CF-0DBC0D220854}"/>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5C2309F-8BE4-4B71-B865-2D18F6EE1AE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4868BE1C-0092-4AF9-9C6A-5C2DAE943D9A}"/>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BAC577B-FA8F-4FB4-83D9-9BF260BBADA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BB594DD8-D5B2-4AE8-B8A4-3B8CBA133BBE}"/>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844574B-C0DA-40B6-8D0B-DF24CD3F830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B60261A-324C-4DFD-ADCD-740752C4DCD7}"/>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E6CC1A8-2374-460E-8684-76ECF85EEA1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9915E1A3-BB74-4CFC-BBF2-7F05251D9846}"/>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6B51DA0-CDE5-4BC7-A467-10A5443F93B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1DEBD054-153B-48CD-86CE-27B81312DDD9}"/>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59C62EC-A6F1-486A-88ED-DA13CD48FA25}"/>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2A86FEE9-B771-40E5-9BC8-52F7FDFB2CA3}"/>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ED44995-3948-4AFF-936D-C32777AC412E}"/>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1ADACF44-32DF-4EFE-8C71-B3795A02F0D7}"/>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25AB856-C57A-4EBD-BF15-FFBC7DB53956}"/>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766491C4-42AE-41B6-8015-3527263CCEE2}"/>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A4BB697-2F3D-4C70-92D6-9D07EF5F6199}"/>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98D3555D-5236-4500-8D02-E6BB9CF757CC}"/>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464A214E-DDB7-48A8-B4A0-F96F2F3252B2}"/>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2FA9233B-92F2-4EF6-A9B8-3E10109A5932}"/>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30545FF-F9B6-4A57-AD67-91317A621DA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C3CDAB-9EEF-47A0-9E51-E69B886F355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E5154D-46B5-471E-AB25-6019D1875B6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A9FEF9-701A-4398-95DB-17A0C14A440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5469EF-FFC3-499C-883A-EAB744A5EF2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162339</xdr:rowOff>
    </xdr:from>
    <xdr:to>
      <xdr:col>55</xdr:col>
      <xdr:colOff>50800</xdr:colOff>
      <xdr:row>62</xdr:row>
      <xdr:rowOff>92489</xdr:rowOff>
    </xdr:to>
    <xdr:sp macro="" textlink="">
      <xdr:nvSpPr>
        <xdr:cNvPr id="245" name="楕円 244">
          <a:extLst>
            <a:ext uri="{FF2B5EF4-FFF2-40B4-BE49-F238E27FC236}">
              <a16:creationId xmlns:a16="http://schemas.microsoft.com/office/drawing/2014/main" id="{E27B2083-45BE-4837-9FD2-C49AC7551DD4}"/>
            </a:ext>
          </a:extLst>
        </xdr:cNvPr>
        <xdr:cNvSpPr/>
      </xdr:nvSpPr>
      <xdr:spPr>
        <a:xfrm>
          <a:off x="9401175" y="1004611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13766</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945A7D32-125E-4AC3-9185-E50F4F2932CF}"/>
            </a:ext>
          </a:extLst>
        </xdr:cNvPr>
        <xdr:cNvSpPr txBox="1"/>
      </xdr:nvSpPr>
      <xdr:spPr>
        <a:xfrm>
          <a:off x="9467850" y="98975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xdr:rowOff>
    </xdr:from>
    <xdr:to>
      <xdr:col>50</xdr:col>
      <xdr:colOff>165100</xdr:colOff>
      <xdr:row>62</xdr:row>
      <xdr:rowOff>101688</xdr:rowOff>
    </xdr:to>
    <xdr:sp macro="" textlink="">
      <xdr:nvSpPr>
        <xdr:cNvPr id="247" name="楕円 246">
          <a:extLst>
            <a:ext uri="{FF2B5EF4-FFF2-40B4-BE49-F238E27FC236}">
              <a16:creationId xmlns:a16="http://schemas.microsoft.com/office/drawing/2014/main" id="{E0400B63-4493-4F56-8E84-0AD725EFED14}"/>
            </a:ext>
          </a:extLst>
        </xdr:cNvPr>
        <xdr:cNvSpPr/>
      </xdr:nvSpPr>
      <xdr:spPr>
        <a:xfrm>
          <a:off x="8639175" y="100489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41689</xdr:rowOff>
    </xdr:from>
    <xdr:to>
      <xdr:col>55</xdr:col>
      <xdr:colOff>0</xdr:colOff>
      <xdr:row>62</xdr:row>
      <xdr:rowOff>50888</xdr:rowOff>
    </xdr:to>
    <xdr:cxnSp macro="">
      <xdr:nvCxnSpPr>
        <xdr:cNvPr id="248" name="直線コネクタ 247">
          <a:extLst>
            <a:ext uri="{FF2B5EF4-FFF2-40B4-BE49-F238E27FC236}">
              <a16:creationId xmlns:a16="http://schemas.microsoft.com/office/drawing/2014/main" id="{423D0818-3707-4DC8-83BA-F0AE42C98640}"/>
            </a:ext>
          </a:extLst>
        </xdr:cNvPr>
        <xdr:cNvCxnSpPr/>
      </xdr:nvCxnSpPr>
      <xdr:spPr>
        <a:xfrm flipV="1">
          <a:off x="8686800" y="10093739"/>
          <a:ext cx="742950" cy="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7013</xdr:rowOff>
    </xdr:from>
    <xdr:to>
      <xdr:col>46</xdr:col>
      <xdr:colOff>38100</xdr:colOff>
      <xdr:row>62</xdr:row>
      <xdr:rowOff>108613</xdr:rowOff>
    </xdr:to>
    <xdr:sp macro="" textlink="">
      <xdr:nvSpPr>
        <xdr:cNvPr id="249" name="楕円 248">
          <a:extLst>
            <a:ext uri="{FF2B5EF4-FFF2-40B4-BE49-F238E27FC236}">
              <a16:creationId xmlns:a16="http://schemas.microsoft.com/office/drawing/2014/main" id="{B5979DB2-E650-467A-994C-FA025A3AAD89}"/>
            </a:ext>
          </a:extLst>
        </xdr:cNvPr>
        <xdr:cNvSpPr/>
      </xdr:nvSpPr>
      <xdr:spPr>
        <a:xfrm>
          <a:off x="7839075" y="100590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50888</xdr:rowOff>
    </xdr:from>
    <xdr:to>
      <xdr:col>50</xdr:col>
      <xdr:colOff>114300</xdr:colOff>
      <xdr:row>62</xdr:row>
      <xdr:rowOff>57813</xdr:rowOff>
    </xdr:to>
    <xdr:cxnSp macro="">
      <xdr:nvCxnSpPr>
        <xdr:cNvPr id="250" name="直線コネクタ 249">
          <a:extLst>
            <a:ext uri="{FF2B5EF4-FFF2-40B4-BE49-F238E27FC236}">
              <a16:creationId xmlns:a16="http://schemas.microsoft.com/office/drawing/2014/main" id="{AC82CF17-929F-46C0-BE23-1C550EA3A562}"/>
            </a:ext>
          </a:extLst>
        </xdr:cNvPr>
        <xdr:cNvCxnSpPr/>
      </xdr:nvCxnSpPr>
      <xdr:spPr>
        <a:xfrm flipV="1">
          <a:off x="7886700" y="10096588"/>
          <a:ext cx="800100" cy="1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8288</xdr:rowOff>
    </xdr:from>
    <xdr:to>
      <xdr:col>41</xdr:col>
      <xdr:colOff>101600</xdr:colOff>
      <xdr:row>62</xdr:row>
      <xdr:rowOff>109888</xdr:rowOff>
    </xdr:to>
    <xdr:sp macro="" textlink="">
      <xdr:nvSpPr>
        <xdr:cNvPr id="251" name="楕円 250">
          <a:extLst>
            <a:ext uri="{FF2B5EF4-FFF2-40B4-BE49-F238E27FC236}">
              <a16:creationId xmlns:a16="http://schemas.microsoft.com/office/drawing/2014/main" id="{1468387D-4F57-4640-A453-48A31DA4A2C0}"/>
            </a:ext>
          </a:extLst>
        </xdr:cNvPr>
        <xdr:cNvSpPr/>
      </xdr:nvSpPr>
      <xdr:spPr>
        <a:xfrm>
          <a:off x="7029450" y="100603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57813</xdr:rowOff>
    </xdr:from>
    <xdr:to>
      <xdr:col>45</xdr:col>
      <xdr:colOff>177800</xdr:colOff>
      <xdr:row>62</xdr:row>
      <xdr:rowOff>59088</xdr:rowOff>
    </xdr:to>
    <xdr:cxnSp macro="">
      <xdr:nvCxnSpPr>
        <xdr:cNvPr id="252" name="直線コネクタ 251">
          <a:extLst>
            <a:ext uri="{FF2B5EF4-FFF2-40B4-BE49-F238E27FC236}">
              <a16:creationId xmlns:a16="http://schemas.microsoft.com/office/drawing/2014/main" id="{05C56BF0-E587-4C1F-8663-DC09BB3BF15C}"/>
            </a:ext>
          </a:extLst>
        </xdr:cNvPr>
        <xdr:cNvCxnSpPr/>
      </xdr:nvCxnSpPr>
      <xdr:spPr>
        <a:xfrm flipV="1">
          <a:off x="7077075" y="10106688"/>
          <a:ext cx="809625" cy="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14779</xdr:rowOff>
    </xdr:from>
    <xdr:to>
      <xdr:col>36</xdr:col>
      <xdr:colOff>165100</xdr:colOff>
      <xdr:row>62</xdr:row>
      <xdr:rowOff>116379</xdr:rowOff>
    </xdr:to>
    <xdr:sp macro="" textlink="">
      <xdr:nvSpPr>
        <xdr:cNvPr id="253" name="楕円 252">
          <a:extLst>
            <a:ext uri="{FF2B5EF4-FFF2-40B4-BE49-F238E27FC236}">
              <a16:creationId xmlns:a16="http://schemas.microsoft.com/office/drawing/2014/main" id="{BBC0A921-B576-4F1F-9670-79A823FD8D1B}"/>
            </a:ext>
          </a:extLst>
        </xdr:cNvPr>
        <xdr:cNvSpPr/>
      </xdr:nvSpPr>
      <xdr:spPr>
        <a:xfrm>
          <a:off x="6238875" y="100604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59088</xdr:rowOff>
    </xdr:from>
    <xdr:to>
      <xdr:col>41</xdr:col>
      <xdr:colOff>50800</xdr:colOff>
      <xdr:row>62</xdr:row>
      <xdr:rowOff>65579</xdr:rowOff>
    </xdr:to>
    <xdr:cxnSp macro="">
      <xdr:nvCxnSpPr>
        <xdr:cNvPr id="254" name="直線コネクタ 253">
          <a:extLst>
            <a:ext uri="{FF2B5EF4-FFF2-40B4-BE49-F238E27FC236}">
              <a16:creationId xmlns:a16="http://schemas.microsoft.com/office/drawing/2014/main" id="{AE81A779-D794-4232-A002-283E4ADCF628}"/>
            </a:ext>
          </a:extLst>
        </xdr:cNvPr>
        <xdr:cNvCxnSpPr/>
      </xdr:nvCxnSpPr>
      <xdr:spPr>
        <a:xfrm flipV="1">
          <a:off x="6286500" y="10107963"/>
          <a:ext cx="790575"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92E83139-F0BF-4C02-B2F3-C09390EF93D2}"/>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A0D05C34-B922-4A0B-A840-CAAB3DB4C076}"/>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A70CA68F-7040-46C5-9665-BECFE217EB16}"/>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486D9626-9BD2-4491-91B2-C0D5CCF46D7D}"/>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118215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9E9FF6E-C010-40FB-A57A-6A3C5F7DA920}"/>
            </a:ext>
          </a:extLst>
        </xdr:cNvPr>
        <xdr:cNvSpPr txBox="1"/>
      </xdr:nvSpPr>
      <xdr:spPr>
        <a:xfrm>
          <a:off x="8370280" y="98464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125140</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A2F3C434-1886-41FF-B835-BE5CBA0DFCC4}"/>
            </a:ext>
          </a:extLst>
        </xdr:cNvPr>
        <xdr:cNvSpPr txBox="1"/>
      </xdr:nvSpPr>
      <xdr:spPr>
        <a:xfrm>
          <a:off x="7570180" y="98469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126415</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E774A224-A32D-4E88-8892-ADA4E4E642FB}"/>
            </a:ext>
          </a:extLst>
        </xdr:cNvPr>
        <xdr:cNvSpPr txBox="1"/>
      </xdr:nvSpPr>
      <xdr:spPr>
        <a:xfrm>
          <a:off x="6770080" y="98482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132906</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9659CB7-7C24-4133-8384-DA3FF93B22B2}"/>
            </a:ext>
          </a:extLst>
        </xdr:cNvPr>
        <xdr:cNvSpPr txBox="1"/>
      </xdr:nvSpPr>
      <xdr:spPr>
        <a:xfrm>
          <a:off x="5979505" y="98579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91E213A-DB29-495C-A0E7-0B4A5642141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9BB1AAF9-36D6-47CD-9EB6-0826116FA89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93F356B-5B9D-44F1-920B-7B9092A3121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1F2430C-1490-4D2A-955C-B7661A2B341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B766B08-A2BC-4139-9CE7-596C0D15890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24D6AAE-0722-4F0F-9EB3-2280D8465DA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9ACDB1EC-71F4-4C98-8CE4-C4AAD5BA364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1592875-41DA-44EE-B07A-9297FD7402D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B260EAF-7A93-4E84-90F2-6E3A3744AD9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9C3AF43-056E-4971-9FB9-D231D84AE38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ACDBC74-545B-4F49-85D2-6724227FB3E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9138E70-83D0-402B-8F5A-CF0B10E4058D}"/>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4CBF0028-F291-4F32-A9C9-77F341615E5B}"/>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65788AA-61A3-4E6F-A435-F079C1C1BEC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39CC78F-A9A3-4CA0-8CC9-22C8E7304AF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18DCD5D-5508-42F7-ACB0-14FE76DC21B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7EA6CE91-B6D3-4000-9870-D6E69C5D73B3}"/>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D26E45F-F997-4922-ADBA-B8E0AAACF48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34E07C8-CD33-43B4-B82B-DAD7A64F4B27}"/>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5A4A794-E4CF-46A5-A92B-54B9079CCEE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1035EE0-1BFD-4967-870E-D79E415C80F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CECC316-0A58-4F1F-A933-BD808DED3329}"/>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52DFC6AC-46C2-4EBE-92AC-22DC6A94601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CF95DF7-D5A1-428F-A46F-BD11635E148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68AF376-1778-4730-B040-F40B72F0986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9D286F3-6EFA-4664-AF36-D47B00EC5257}"/>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CF48F2D-21B1-4142-B08D-018C6C8E3464}"/>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EAB79CAB-2BE2-4AD4-BB01-172DE9EE4052}"/>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B293ABC7-19DC-4DA9-AC2F-B310D7327C82}"/>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1DB7503B-31C1-46A1-A0D3-6EF949FBEC5D}"/>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F716726-5D7D-4C25-82BA-870BABC3F1E9}"/>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2C7A9296-C230-40E6-87E2-801122D787AB}"/>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631589B3-C99A-4A06-8795-795A05ECE5A7}"/>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3BCEDD9-F123-40C0-990F-4B4C146BA793}"/>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B2AE1321-20AC-4829-B358-4299939664BE}"/>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5EC63457-1FFC-4513-8CF9-C2D9B77D5FA6}"/>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B498665-DCC0-4CBC-BAD0-C9477F8A341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E20E1CB-AFE5-44A7-BD3E-6E8401A8906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C93AC5-8F44-4A96-99B3-E249B868242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26D897B-48D5-41FB-BC4D-E9942397CAC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4C2A643-18B1-4AE6-83C2-A9478836D85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121194</xdr:rowOff>
    </xdr:from>
    <xdr:to>
      <xdr:col>24</xdr:col>
      <xdr:colOff>114300</xdr:colOff>
      <xdr:row>84</xdr:row>
      <xdr:rowOff>51344</xdr:rowOff>
    </xdr:to>
    <xdr:sp macro="" textlink="">
      <xdr:nvSpPr>
        <xdr:cNvPr id="304" name="楕円 303">
          <a:extLst>
            <a:ext uri="{FF2B5EF4-FFF2-40B4-BE49-F238E27FC236}">
              <a16:creationId xmlns:a16="http://schemas.microsoft.com/office/drawing/2014/main" id="{E276CA7E-CBB6-43DF-997D-7DEF779D5A2E}"/>
            </a:ext>
          </a:extLst>
        </xdr:cNvPr>
        <xdr:cNvSpPr/>
      </xdr:nvSpPr>
      <xdr:spPr>
        <a:xfrm>
          <a:off x="4124325" y="135736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99621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61A72E8-B49E-4377-A8BD-014D9A5753D4}"/>
            </a:ext>
          </a:extLst>
        </xdr:cNvPr>
        <xdr:cNvSpPr txBox="1"/>
      </xdr:nvSpPr>
      <xdr:spPr>
        <a:xfrm>
          <a:off x="4219575" y="1355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78739</xdr:rowOff>
    </xdr:from>
    <xdr:to>
      <xdr:col>20</xdr:col>
      <xdr:colOff>38100</xdr:colOff>
      <xdr:row>84</xdr:row>
      <xdr:rowOff>8889</xdr:rowOff>
    </xdr:to>
    <xdr:sp macro="" textlink="">
      <xdr:nvSpPr>
        <xdr:cNvPr id="306" name="楕円 305">
          <a:extLst>
            <a:ext uri="{FF2B5EF4-FFF2-40B4-BE49-F238E27FC236}">
              <a16:creationId xmlns:a16="http://schemas.microsoft.com/office/drawing/2014/main" id="{4F1DA93E-E9AB-4FF9-87AC-1BDA92B3118B}"/>
            </a:ext>
          </a:extLst>
        </xdr:cNvPr>
        <xdr:cNvSpPr/>
      </xdr:nvSpPr>
      <xdr:spPr>
        <a:xfrm>
          <a:off x="3381375" y="13528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129539</xdr:rowOff>
    </xdr:from>
    <xdr:to>
      <xdr:col>24</xdr:col>
      <xdr:colOff>63500</xdr:colOff>
      <xdr:row>84</xdr:row>
      <xdr:rowOff>544</xdr:rowOff>
    </xdr:to>
    <xdr:cxnSp macro="">
      <xdr:nvCxnSpPr>
        <xdr:cNvPr id="307" name="直線コネクタ 306">
          <a:extLst>
            <a:ext uri="{FF2B5EF4-FFF2-40B4-BE49-F238E27FC236}">
              <a16:creationId xmlns:a16="http://schemas.microsoft.com/office/drawing/2014/main" id="{30739004-AE87-4EB0-B069-426309BC6A03}"/>
            </a:ext>
          </a:extLst>
        </xdr:cNvPr>
        <xdr:cNvCxnSpPr/>
      </xdr:nvCxnSpPr>
      <xdr:spPr>
        <a:xfrm>
          <a:off x="3429000" y="13575664"/>
          <a:ext cx="75247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42818</xdr:rowOff>
    </xdr:from>
    <xdr:to>
      <xdr:col>15</xdr:col>
      <xdr:colOff>101600</xdr:colOff>
      <xdr:row>83</xdr:row>
      <xdr:rowOff>144418</xdr:rowOff>
    </xdr:to>
    <xdr:sp macro="" textlink="">
      <xdr:nvSpPr>
        <xdr:cNvPr id="308" name="楕円 307">
          <a:extLst>
            <a:ext uri="{FF2B5EF4-FFF2-40B4-BE49-F238E27FC236}">
              <a16:creationId xmlns:a16="http://schemas.microsoft.com/office/drawing/2014/main" id="{FA33660C-1E29-4F37-A357-7FE14DDD89D4}"/>
            </a:ext>
          </a:extLst>
        </xdr:cNvPr>
        <xdr:cNvSpPr/>
      </xdr:nvSpPr>
      <xdr:spPr>
        <a:xfrm>
          <a:off x="2571750" y="13495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93618</xdr:rowOff>
    </xdr:from>
    <xdr:to>
      <xdr:col>19</xdr:col>
      <xdr:colOff>177800</xdr:colOff>
      <xdr:row>83</xdr:row>
      <xdr:rowOff>129539</xdr:rowOff>
    </xdr:to>
    <xdr:cxnSp macro="">
      <xdr:nvCxnSpPr>
        <xdr:cNvPr id="309" name="直線コネクタ 308">
          <a:extLst>
            <a:ext uri="{FF2B5EF4-FFF2-40B4-BE49-F238E27FC236}">
              <a16:creationId xmlns:a16="http://schemas.microsoft.com/office/drawing/2014/main" id="{D5B97914-6712-4E44-B917-0BDE6EE18ED7}"/>
            </a:ext>
          </a:extLst>
        </xdr:cNvPr>
        <xdr:cNvCxnSpPr/>
      </xdr:nvCxnSpPr>
      <xdr:spPr>
        <a:xfrm>
          <a:off x="2619375" y="13542918"/>
          <a:ext cx="809625"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162016</xdr:rowOff>
    </xdr:from>
    <xdr:to>
      <xdr:col>10</xdr:col>
      <xdr:colOff>165100</xdr:colOff>
      <xdr:row>83</xdr:row>
      <xdr:rowOff>92166</xdr:rowOff>
    </xdr:to>
    <xdr:sp macro="" textlink="">
      <xdr:nvSpPr>
        <xdr:cNvPr id="310" name="楕円 309">
          <a:extLst>
            <a:ext uri="{FF2B5EF4-FFF2-40B4-BE49-F238E27FC236}">
              <a16:creationId xmlns:a16="http://schemas.microsoft.com/office/drawing/2014/main" id="{6967078F-339A-46F6-9E4F-4AE4CE067E05}"/>
            </a:ext>
          </a:extLst>
        </xdr:cNvPr>
        <xdr:cNvSpPr/>
      </xdr:nvSpPr>
      <xdr:spPr>
        <a:xfrm>
          <a:off x="1781175" y="134462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41366</xdr:rowOff>
    </xdr:from>
    <xdr:to>
      <xdr:col>15</xdr:col>
      <xdr:colOff>50800</xdr:colOff>
      <xdr:row>83</xdr:row>
      <xdr:rowOff>93618</xdr:rowOff>
    </xdr:to>
    <xdr:cxnSp macro="">
      <xdr:nvCxnSpPr>
        <xdr:cNvPr id="311" name="直線コネクタ 310">
          <a:extLst>
            <a:ext uri="{FF2B5EF4-FFF2-40B4-BE49-F238E27FC236}">
              <a16:creationId xmlns:a16="http://schemas.microsoft.com/office/drawing/2014/main" id="{DC102160-6313-48CE-9C38-A76435312AF2}"/>
            </a:ext>
          </a:extLst>
        </xdr:cNvPr>
        <xdr:cNvCxnSpPr/>
      </xdr:nvCxnSpPr>
      <xdr:spPr>
        <a:xfrm>
          <a:off x="1828800" y="13493841"/>
          <a:ext cx="790575"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90170</xdr:rowOff>
    </xdr:from>
    <xdr:to>
      <xdr:col>6</xdr:col>
      <xdr:colOff>38100</xdr:colOff>
      <xdr:row>84</xdr:row>
      <xdr:rowOff>20320</xdr:rowOff>
    </xdr:to>
    <xdr:sp macro="" textlink="">
      <xdr:nvSpPr>
        <xdr:cNvPr id="312" name="楕円 311">
          <a:extLst>
            <a:ext uri="{FF2B5EF4-FFF2-40B4-BE49-F238E27FC236}">
              <a16:creationId xmlns:a16="http://schemas.microsoft.com/office/drawing/2014/main" id="{87EA18AB-BF8D-4948-A590-7A9A610F4EE2}"/>
            </a:ext>
          </a:extLst>
        </xdr:cNvPr>
        <xdr:cNvSpPr/>
      </xdr:nvSpPr>
      <xdr:spPr>
        <a:xfrm>
          <a:off x="981075" y="1353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41366</xdr:rowOff>
    </xdr:from>
    <xdr:to>
      <xdr:col>10</xdr:col>
      <xdr:colOff>114300</xdr:colOff>
      <xdr:row>83</xdr:row>
      <xdr:rowOff>140970</xdr:rowOff>
    </xdr:to>
    <xdr:cxnSp macro="">
      <xdr:nvCxnSpPr>
        <xdr:cNvPr id="313" name="直線コネクタ 312">
          <a:extLst>
            <a:ext uri="{FF2B5EF4-FFF2-40B4-BE49-F238E27FC236}">
              <a16:creationId xmlns:a16="http://schemas.microsoft.com/office/drawing/2014/main" id="{8117BA49-5D46-49A4-A1BC-CBFCC9726482}"/>
            </a:ext>
          </a:extLst>
        </xdr:cNvPr>
        <xdr:cNvCxnSpPr/>
      </xdr:nvCxnSpPr>
      <xdr:spPr>
        <a:xfrm flipV="1">
          <a:off x="1028700" y="13493841"/>
          <a:ext cx="8001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EF90093A-BA26-4866-A5A9-D326741E9CD6}"/>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8B511020-598A-40D6-9AB5-76D79617754D}"/>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B8946B07-5E9A-4437-82AD-EEFE16B06C39}"/>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FFA32286-CF12-4A0B-AAAB-DDEEB1022D0A}"/>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xdr:rowOff>
    </xdr:from>
    <xdr:ext cx="405111" cy="259045"/>
    <xdr:sp macro="" textlink="">
      <xdr:nvSpPr>
        <xdr:cNvPr id="318" name="n_1mainValue【公営住宅】&#10;有形固定資産減価償却率">
          <a:extLst>
            <a:ext uri="{FF2B5EF4-FFF2-40B4-BE49-F238E27FC236}">
              <a16:creationId xmlns:a16="http://schemas.microsoft.com/office/drawing/2014/main" id="{96EB5EAD-FE78-40FC-8504-AB7F52864BC5}"/>
            </a:ext>
          </a:extLst>
        </xdr:cNvPr>
        <xdr:cNvSpPr txBox="1"/>
      </xdr:nvSpPr>
      <xdr:spPr>
        <a:xfrm>
          <a:off x="32391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135545</xdr:rowOff>
    </xdr:from>
    <xdr:ext cx="405111" cy="259045"/>
    <xdr:sp macro="" textlink="">
      <xdr:nvSpPr>
        <xdr:cNvPr id="319" name="n_2mainValue【公営住宅】&#10;有形固定資産減価償却率">
          <a:extLst>
            <a:ext uri="{FF2B5EF4-FFF2-40B4-BE49-F238E27FC236}">
              <a16:creationId xmlns:a16="http://schemas.microsoft.com/office/drawing/2014/main" id="{7566FA76-FA5E-4712-BCED-D770F98F97FE}"/>
            </a:ext>
          </a:extLst>
        </xdr:cNvPr>
        <xdr:cNvSpPr txBox="1"/>
      </xdr:nvSpPr>
      <xdr:spPr>
        <a:xfrm>
          <a:off x="2439044" y="1358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83293</xdr:rowOff>
    </xdr:from>
    <xdr:ext cx="405111" cy="259045"/>
    <xdr:sp macro="" textlink="">
      <xdr:nvSpPr>
        <xdr:cNvPr id="320" name="n_3mainValue【公営住宅】&#10;有形固定資産減価償却率">
          <a:extLst>
            <a:ext uri="{FF2B5EF4-FFF2-40B4-BE49-F238E27FC236}">
              <a16:creationId xmlns:a16="http://schemas.microsoft.com/office/drawing/2014/main" id="{E31882E8-C0BE-451A-AE99-12C6DB54E0BB}"/>
            </a:ext>
          </a:extLst>
        </xdr:cNvPr>
        <xdr:cNvSpPr txBox="1"/>
      </xdr:nvSpPr>
      <xdr:spPr>
        <a:xfrm>
          <a:off x="1648469" y="13535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11447</xdr:rowOff>
    </xdr:from>
    <xdr:ext cx="405111" cy="259045"/>
    <xdr:sp macro="" textlink="">
      <xdr:nvSpPr>
        <xdr:cNvPr id="321" name="n_4mainValue【公営住宅】&#10;有形固定資産減価償却率">
          <a:extLst>
            <a:ext uri="{FF2B5EF4-FFF2-40B4-BE49-F238E27FC236}">
              <a16:creationId xmlns:a16="http://schemas.microsoft.com/office/drawing/2014/main" id="{9639CB18-3898-4494-A1F9-C63F6454E28F}"/>
            </a:ext>
          </a:extLst>
        </xdr:cNvPr>
        <xdr:cNvSpPr txBox="1"/>
      </xdr:nvSpPr>
      <xdr:spPr>
        <a:xfrm>
          <a:off x="848369"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2F205ED-1074-4366-8FF5-15C698C9DDA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E58587C-8F96-4046-821F-1D5D7EB2761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C078DA5-1D52-420C-AEE5-4B805544233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419564-B375-432D-92AF-30091B7535C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73E54E3-B1A8-4F71-B8BB-90FAB5392EB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1884618-B5EF-41C1-AD94-294F39B971C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B9BAF86-E789-4695-9D6D-5781CF384F5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2877D83-06EB-4A7A-B2C6-C44B4997557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234D539-6191-4962-9C35-16FDE016EC3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7DD2D75-5B25-4BE8-98B4-9D99B8605D9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B64B99F-F700-449B-9EB5-B70803D9CD89}"/>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04DE4A5-2C41-45DF-A8A2-B9A1D7C564E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E63D01E-2E26-4192-9960-9F0DCFA619B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74CA7EC-D899-4559-A47E-7BF4371605C7}"/>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756CE29-685B-4ABA-87B5-FE4CD7A754F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DFB638C6-6707-4B07-87EE-64B5CC75379E}"/>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ED915C6-D817-4DFB-BB89-FFB5032E4FA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F5126C55-85F4-4BAC-B2AA-55C4BDFDBCCC}"/>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1F4E930-6BA3-4620-BD70-38792DEE58A5}"/>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CA6D8100-6DF1-45C6-A51C-746893A75679}"/>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93CCEA0-D337-4BBA-81E3-5677527CD54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83A9955-F108-4163-B253-686DD88EB05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ED77B18-5731-47BD-936C-912928D89BF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80F25FDE-4E83-4567-B727-ABA3FF2042C5}"/>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6D877C34-6CC6-4260-AB8F-C20D7F7C9B00}"/>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5AC8B47-3516-4C98-9F2D-92D2546B4FE1}"/>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270C0BB1-4913-4BE3-AA41-9F0904B8080C}"/>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056DA23-E6BE-4AD8-894F-D410E8387518}"/>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C4EA0B68-C962-47BB-B0A7-FEE7CEF4B6FC}"/>
            </a:ext>
          </a:extLst>
        </xdr:cNvPr>
        <xdr:cNvSpPr txBox="1"/>
      </xdr:nvSpPr>
      <xdr:spPr>
        <a:xfrm>
          <a:off x="9467850" y="13614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B60A802-52D5-47F5-A9A0-F0E4C7CB3CF8}"/>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A9345BE1-ECD8-40EA-994A-8CD662FFDC56}"/>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893C5A49-4C0F-4A23-BD82-0255E5E94089}"/>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A212613F-DB48-4410-866E-C6BB4C4F0141}"/>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9E90E9A3-1302-434C-BF32-D984CBC9AC1B}"/>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55AF91F-6DEA-45F2-98FA-549D61FD232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810B3FF-44D8-4D49-AFBC-580D15A8405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B6F0923-8779-448E-B1C3-401B7B75CE1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D545C3-7545-4E00-AC34-4828678CCA5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ABA6301-62A3-4DCE-89CB-1BCDF77B069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1778</xdr:rowOff>
    </xdr:from>
    <xdr:to>
      <xdr:col>55</xdr:col>
      <xdr:colOff>50800</xdr:colOff>
      <xdr:row>84</xdr:row>
      <xdr:rowOff>103378</xdr:rowOff>
    </xdr:to>
    <xdr:sp macro="" textlink="">
      <xdr:nvSpPr>
        <xdr:cNvPr id="361" name="楕円 360">
          <a:extLst>
            <a:ext uri="{FF2B5EF4-FFF2-40B4-BE49-F238E27FC236}">
              <a16:creationId xmlns:a16="http://schemas.microsoft.com/office/drawing/2014/main" id="{0D889F40-5421-4B4A-9875-5FBC9D1EF446}"/>
            </a:ext>
          </a:extLst>
        </xdr:cNvPr>
        <xdr:cNvSpPr/>
      </xdr:nvSpPr>
      <xdr:spPr>
        <a:xfrm>
          <a:off x="9401175" y="1361300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24655</xdr:rowOff>
    </xdr:from>
    <xdr:ext cx="469744" cy="259045"/>
    <xdr:sp macro="" textlink="">
      <xdr:nvSpPr>
        <xdr:cNvPr id="362" name="【公営住宅】&#10;一人当たり面積該当値テキスト">
          <a:extLst>
            <a:ext uri="{FF2B5EF4-FFF2-40B4-BE49-F238E27FC236}">
              <a16:creationId xmlns:a16="http://schemas.microsoft.com/office/drawing/2014/main" id="{0A7B284F-DA94-46DA-B6C0-8996E1BCB36C}"/>
            </a:ext>
          </a:extLst>
        </xdr:cNvPr>
        <xdr:cNvSpPr txBox="1"/>
      </xdr:nvSpPr>
      <xdr:spPr>
        <a:xfrm>
          <a:off x="9467850" y="1347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11607</xdr:rowOff>
    </xdr:from>
    <xdr:to>
      <xdr:col>50</xdr:col>
      <xdr:colOff>165100</xdr:colOff>
      <xdr:row>84</xdr:row>
      <xdr:rowOff>113207</xdr:rowOff>
    </xdr:to>
    <xdr:sp macro="" textlink="">
      <xdr:nvSpPr>
        <xdr:cNvPr id="363" name="楕円 362">
          <a:extLst>
            <a:ext uri="{FF2B5EF4-FFF2-40B4-BE49-F238E27FC236}">
              <a16:creationId xmlns:a16="http://schemas.microsoft.com/office/drawing/2014/main" id="{CB4FA02E-08A2-49D5-BD0E-A9E04E1DFAF7}"/>
            </a:ext>
          </a:extLst>
        </xdr:cNvPr>
        <xdr:cNvSpPr/>
      </xdr:nvSpPr>
      <xdr:spPr>
        <a:xfrm>
          <a:off x="8639175" y="136196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52578</xdr:rowOff>
    </xdr:from>
    <xdr:to>
      <xdr:col>55</xdr:col>
      <xdr:colOff>0</xdr:colOff>
      <xdr:row>84</xdr:row>
      <xdr:rowOff>62407</xdr:rowOff>
    </xdr:to>
    <xdr:cxnSp macro="">
      <xdr:nvCxnSpPr>
        <xdr:cNvPr id="364" name="直線コネクタ 363">
          <a:extLst>
            <a:ext uri="{FF2B5EF4-FFF2-40B4-BE49-F238E27FC236}">
              <a16:creationId xmlns:a16="http://schemas.microsoft.com/office/drawing/2014/main" id="{79218AD4-F030-4A13-8CCE-6B5E725FC05A}"/>
            </a:ext>
          </a:extLst>
        </xdr:cNvPr>
        <xdr:cNvCxnSpPr/>
      </xdr:nvCxnSpPr>
      <xdr:spPr>
        <a:xfrm flipV="1">
          <a:off x="8686800" y="13660628"/>
          <a:ext cx="742950" cy="1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16103</xdr:rowOff>
    </xdr:from>
    <xdr:to>
      <xdr:col>46</xdr:col>
      <xdr:colOff>38100</xdr:colOff>
      <xdr:row>84</xdr:row>
      <xdr:rowOff>117703</xdr:rowOff>
    </xdr:to>
    <xdr:sp macro="" textlink="">
      <xdr:nvSpPr>
        <xdr:cNvPr id="365" name="楕円 364">
          <a:extLst>
            <a:ext uri="{FF2B5EF4-FFF2-40B4-BE49-F238E27FC236}">
              <a16:creationId xmlns:a16="http://schemas.microsoft.com/office/drawing/2014/main" id="{5FD5A7BB-073F-4965-9134-C903D5AE361A}"/>
            </a:ext>
          </a:extLst>
        </xdr:cNvPr>
        <xdr:cNvSpPr/>
      </xdr:nvSpPr>
      <xdr:spPr>
        <a:xfrm>
          <a:off x="7839075" y="136273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62407</xdr:rowOff>
    </xdr:from>
    <xdr:to>
      <xdr:col>50</xdr:col>
      <xdr:colOff>114300</xdr:colOff>
      <xdr:row>84</xdr:row>
      <xdr:rowOff>66903</xdr:rowOff>
    </xdr:to>
    <xdr:cxnSp macro="">
      <xdr:nvCxnSpPr>
        <xdr:cNvPr id="366" name="直線コネクタ 365">
          <a:extLst>
            <a:ext uri="{FF2B5EF4-FFF2-40B4-BE49-F238E27FC236}">
              <a16:creationId xmlns:a16="http://schemas.microsoft.com/office/drawing/2014/main" id="{ED366C94-1771-40F5-8A85-0C6F5AAEA7D4}"/>
            </a:ext>
          </a:extLst>
        </xdr:cNvPr>
        <xdr:cNvCxnSpPr/>
      </xdr:nvCxnSpPr>
      <xdr:spPr>
        <a:xfrm flipV="1">
          <a:off x="7886700" y="136768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17475</xdr:rowOff>
    </xdr:from>
    <xdr:to>
      <xdr:col>41</xdr:col>
      <xdr:colOff>101600</xdr:colOff>
      <xdr:row>84</xdr:row>
      <xdr:rowOff>119075</xdr:rowOff>
    </xdr:to>
    <xdr:sp macro="" textlink="">
      <xdr:nvSpPr>
        <xdr:cNvPr id="367" name="楕円 366">
          <a:extLst>
            <a:ext uri="{FF2B5EF4-FFF2-40B4-BE49-F238E27FC236}">
              <a16:creationId xmlns:a16="http://schemas.microsoft.com/office/drawing/2014/main" id="{9CBD963E-2753-47ED-990F-C28383B18D31}"/>
            </a:ext>
          </a:extLst>
        </xdr:cNvPr>
        <xdr:cNvSpPr/>
      </xdr:nvSpPr>
      <xdr:spPr>
        <a:xfrm>
          <a:off x="7029450" y="136287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66903</xdr:rowOff>
    </xdr:from>
    <xdr:to>
      <xdr:col>45</xdr:col>
      <xdr:colOff>177800</xdr:colOff>
      <xdr:row>84</xdr:row>
      <xdr:rowOff>68275</xdr:rowOff>
    </xdr:to>
    <xdr:cxnSp macro="">
      <xdr:nvCxnSpPr>
        <xdr:cNvPr id="368" name="直線コネクタ 367">
          <a:extLst>
            <a:ext uri="{FF2B5EF4-FFF2-40B4-BE49-F238E27FC236}">
              <a16:creationId xmlns:a16="http://schemas.microsoft.com/office/drawing/2014/main" id="{ECD30CC2-A1BA-4678-8ED8-FD0E88FB9376}"/>
            </a:ext>
          </a:extLst>
        </xdr:cNvPr>
        <xdr:cNvCxnSpPr/>
      </xdr:nvCxnSpPr>
      <xdr:spPr>
        <a:xfrm flipV="1">
          <a:off x="7077075" y="13674953"/>
          <a:ext cx="80962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46659</xdr:rowOff>
    </xdr:from>
    <xdr:to>
      <xdr:col>36</xdr:col>
      <xdr:colOff>165100</xdr:colOff>
      <xdr:row>84</xdr:row>
      <xdr:rowOff>148259</xdr:rowOff>
    </xdr:to>
    <xdr:sp macro="" textlink="">
      <xdr:nvSpPr>
        <xdr:cNvPr id="369" name="楕円 368">
          <a:extLst>
            <a:ext uri="{FF2B5EF4-FFF2-40B4-BE49-F238E27FC236}">
              <a16:creationId xmlns:a16="http://schemas.microsoft.com/office/drawing/2014/main" id="{7A13BC25-B977-4B9F-A087-7DB3DB17E993}"/>
            </a:ext>
          </a:extLst>
        </xdr:cNvPr>
        <xdr:cNvSpPr/>
      </xdr:nvSpPr>
      <xdr:spPr>
        <a:xfrm>
          <a:off x="6238875" y="136610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68275</xdr:rowOff>
    </xdr:from>
    <xdr:to>
      <xdr:col>41</xdr:col>
      <xdr:colOff>50800</xdr:colOff>
      <xdr:row>84</xdr:row>
      <xdr:rowOff>97459</xdr:rowOff>
    </xdr:to>
    <xdr:cxnSp macro="">
      <xdr:nvCxnSpPr>
        <xdr:cNvPr id="370" name="直線コネクタ 369">
          <a:extLst>
            <a:ext uri="{FF2B5EF4-FFF2-40B4-BE49-F238E27FC236}">
              <a16:creationId xmlns:a16="http://schemas.microsoft.com/office/drawing/2014/main" id="{BE0D3B0E-B3CB-496A-A428-770050DCBD6B}"/>
            </a:ext>
          </a:extLst>
        </xdr:cNvPr>
        <xdr:cNvCxnSpPr/>
      </xdr:nvCxnSpPr>
      <xdr:spPr>
        <a:xfrm flipV="1">
          <a:off x="6286500" y="13676325"/>
          <a:ext cx="790575" cy="3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7EB149EF-4DEC-4252-BD1B-F76561D9FE3E}"/>
            </a:ext>
          </a:extLst>
        </xdr:cNvPr>
        <xdr:cNvSpPr txBox="1"/>
      </xdr:nvSpPr>
      <xdr:spPr>
        <a:xfrm>
          <a:off x="8458277" y="137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EE27566A-5EA9-47CE-8E02-19F361B6C179}"/>
            </a:ext>
          </a:extLst>
        </xdr:cNvPr>
        <xdr:cNvSpPr txBox="1"/>
      </xdr:nvSpPr>
      <xdr:spPr>
        <a:xfrm>
          <a:off x="7677227" y="1375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0382631D-A246-4FA7-8B26-41A4E7B08E88}"/>
            </a:ext>
          </a:extLst>
        </xdr:cNvPr>
        <xdr:cNvSpPr txBox="1"/>
      </xdr:nvSpPr>
      <xdr:spPr>
        <a:xfrm>
          <a:off x="6867602" y="1376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AC6CD64-9A02-43F8-858B-73C699D94AB0}"/>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129734</xdr:rowOff>
    </xdr:from>
    <xdr:ext cx="469744" cy="259045"/>
    <xdr:sp macro="" textlink="">
      <xdr:nvSpPr>
        <xdr:cNvPr id="375" name="n_1mainValue【公営住宅】&#10;一人当たり面積">
          <a:extLst>
            <a:ext uri="{FF2B5EF4-FFF2-40B4-BE49-F238E27FC236}">
              <a16:creationId xmlns:a16="http://schemas.microsoft.com/office/drawing/2014/main" id="{970B557B-0D3B-418C-AC20-5E7BD8F70056}"/>
            </a:ext>
          </a:extLst>
        </xdr:cNvPr>
        <xdr:cNvSpPr txBox="1"/>
      </xdr:nvSpPr>
      <xdr:spPr>
        <a:xfrm>
          <a:off x="8458277" y="1341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134230</xdr:rowOff>
    </xdr:from>
    <xdr:ext cx="469744" cy="259045"/>
    <xdr:sp macro="" textlink="">
      <xdr:nvSpPr>
        <xdr:cNvPr id="376" name="n_2mainValue【公営住宅】&#10;一人当たり面積">
          <a:extLst>
            <a:ext uri="{FF2B5EF4-FFF2-40B4-BE49-F238E27FC236}">
              <a16:creationId xmlns:a16="http://schemas.microsoft.com/office/drawing/2014/main" id="{A9769D06-7823-4EBA-BC51-88D16BD29A02}"/>
            </a:ext>
          </a:extLst>
        </xdr:cNvPr>
        <xdr:cNvSpPr txBox="1"/>
      </xdr:nvSpPr>
      <xdr:spPr>
        <a:xfrm>
          <a:off x="7677227" y="1342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135602</xdr:rowOff>
    </xdr:from>
    <xdr:ext cx="469744" cy="259045"/>
    <xdr:sp macro="" textlink="">
      <xdr:nvSpPr>
        <xdr:cNvPr id="377" name="n_3mainValue【公営住宅】&#10;一人当たり面積">
          <a:extLst>
            <a:ext uri="{FF2B5EF4-FFF2-40B4-BE49-F238E27FC236}">
              <a16:creationId xmlns:a16="http://schemas.microsoft.com/office/drawing/2014/main" id="{93FBB883-1AD9-4B3C-BAB7-7856837E15CF}"/>
            </a:ext>
          </a:extLst>
        </xdr:cNvPr>
        <xdr:cNvSpPr txBox="1"/>
      </xdr:nvSpPr>
      <xdr:spPr>
        <a:xfrm>
          <a:off x="6867602" y="134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139386</xdr:rowOff>
    </xdr:from>
    <xdr:ext cx="469744" cy="259045"/>
    <xdr:sp macro="" textlink="">
      <xdr:nvSpPr>
        <xdr:cNvPr id="378" name="n_4mainValue【公営住宅】&#10;一人当たり面積">
          <a:extLst>
            <a:ext uri="{FF2B5EF4-FFF2-40B4-BE49-F238E27FC236}">
              <a16:creationId xmlns:a16="http://schemas.microsoft.com/office/drawing/2014/main" id="{BAE87694-A8C8-4649-8328-32BDB00D4BCB}"/>
            </a:ext>
          </a:extLst>
        </xdr:cNvPr>
        <xdr:cNvSpPr txBox="1"/>
      </xdr:nvSpPr>
      <xdr:spPr>
        <a:xfrm>
          <a:off x="6067502" y="137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B0E9355-DC70-4926-AB7C-F0E93481FDB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A3F1B8F-6B87-4D14-AE17-28F3DBB6303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4BDD4C6-2584-472D-AEDE-8B083625346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68C7D71-B542-4F03-94A7-20FDED4564F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F89F24C-798D-41F2-ABF6-C17C57DACF0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BA8DC65-7130-4CEC-9C6A-79226A260F8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9D5217F-232C-4D96-931F-DACA5A9E2D9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B63480A-D17A-47BB-9320-1437D631201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879F83C-92F0-47BC-A376-8FF571B0621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2E53D8F-FC23-49F7-9487-E5DAAB15234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44E265C-6795-4739-9F34-E3F56C46724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9CB1EE40-1135-4ACB-8A9A-9C405B78808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D013FF2-1827-4588-A01C-414333DBB6F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626E809-ABE8-410F-B34C-CE37B99D290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FFE8C2D-2264-428D-8143-8AB0EA3DD62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3430A06-E19A-4E53-A808-E55010C997B0}"/>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F18B13B-CDEF-416B-B7C3-E5BC3B8F96C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A077BDB-2795-41A0-A6C5-C01714D2309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450F096-F425-484A-BFD7-B592E51D974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252AEC3-8F39-49BF-BA59-BBB027FF4C5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BE70804-220C-48F6-ACB6-5041B5041C9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4BC3D0C-338B-42B7-B8DC-00B0E36B902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24C1F4F-C046-4EC1-9EF6-2D0DD4FAC81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6A2F6FA-2CB1-4C1A-BD78-8FBDCB6C00D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70FD615-2724-4FAD-B6DC-B300350AEFD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E75DE57-D479-406E-B9B4-BEBBDB3C308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2F4C255-5E74-4587-AD83-F7BCC32279A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19520639-FBD3-4BB1-9EA6-856B0B4D98C4}"/>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F19E0399-1B3E-4160-93BF-E9702000A66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99388A2C-E13D-4C28-9E3C-72DADB76BEB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C4312E44-CD1A-4965-B960-12391B5BEFC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8E58AEBC-0E77-4520-9564-A0BFDA55065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F9314AD5-998F-4303-8CD2-246A9351B54F}"/>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18022D13-2771-40A6-B437-3D921C1BFCB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167D941A-0E10-4B45-99DB-A15AA2FE8FC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DBB96292-DF50-484C-AB56-647FAFEA57D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39E99477-D262-4B47-BE74-FAE0BA64A60E}"/>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BAB221C-7858-48D9-9FB9-1D4AC959ADF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8D3CE25-38AF-4E89-825B-A6C8296AAC44}"/>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4568437-85D3-44CF-B01B-4476C4B5DD7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EEC821B7-327E-4041-A39A-298B34ECB61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4126515D-F0C8-4146-8E3D-AE587AF96F53}"/>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8EFEF4E0-A8E2-4699-A3D7-A377601F4AB1}"/>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2327E02-E36A-428A-B88A-79E246AC015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70ACDE4E-C333-4D83-9AFA-82EBA885690B}"/>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CBA5DE5C-0007-4015-A197-62866C1C44BF}"/>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C8DF40AE-24CD-44EC-BCAB-872F2A82A938}"/>
            </a:ext>
          </a:extLst>
        </xdr:cNvPr>
        <xdr:cNvSpPr txBox="1"/>
      </xdr:nvSpPr>
      <xdr:spPr>
        <a:xfrm>
          <a:off x="14735175" y="599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92F68C7F-3F0C-4086-9926-2C1D6C9D3F26}"/>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55719E27-DB1B-4FF7-B2B8-BE7BEE552CD0}"/>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606236FC-FFF1-40E0-BBCA-4962A5592285}"/>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A1BDDD7D-9578-4F50-AFA3-8E18B53B4241}"/>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6165C276-E424-4510-83B2-19BE1F07A047}"/>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DF66FEF-29C2-44EE-A8B8-427DC1F268D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78CDE28-CD5B-44A6-9002-A95528F61B6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F03EC9E-DD11-4D2F-A416-AB2FA9B4B5A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598402A-3D43-4E0F-B70E-580B530698A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BAB01EA-4CC2-4D1F-92C8-23CDA2DC99F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56424</xdr:rowOff>
    </xdr:from>
    <xdr:to>
      <xdr:col>85</xdr:col>
      <xdr:colOff>177800</xdr:colOff>
      <xdr:row>41</xdr:row>
      <xdr:rowOff>158024</xdr:rowOff>
    </xdr:to>
    <xdr:sp macro="" textlink="">
      <xdr:nvSpPr>
        <xdr:cNvPr id="436" name="楕円 435">
          <a:extLst>
            <a:ext uri="{FF2B5EF4-FFF2-40B4-BE49-F238E27FC236}">
              <a16:creationId xmlns:a16="http://schemas.microsoft.com/office/drawing/2014/main" id="{014B4F15-565E-40A6-877D-FD13CD16817A}"/>
            </a:ext>
          </a:extLst>
        </xdr:cNvPr>
        <xdr:cNvSpPr/>
      </xdr:nvSpPr>
      <xdr:spPr>
        <a:xfrm>
          <a:off x="14649450" y="67048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34851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82F9AC6E-51A5-4C6E-AEC4-6772A371F908}"/>
            </a:ext>
          </a:extLst>
        </xdr:cNvPr>
        <xdr:cNvSpPr txBox="1"/>
      </xdr:nvSpPr>
      <xdr:spPr>
        <a:xfrm>
          <a:off x="14735175" y="668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31931</xdr:rowOff>
    </xdr:from>
    <xdr:to>
      <xdr:col>81</xdr:col>
      <xdr:colOff>101600</xdr:colOff>
      <xdr:row>42</xdr:row>
      <xdr:rowOff>133531</xdr:rowOff>
    </xdr:to>
    <xdr:sp macro="" textlink="">
      <xdr:nvSpPr>
        <xdr:cNvPr id="438" name="楕円 437">
          <a:extLst>
            <a:ext uri="{FF2B5EF4-FFF2-40B4-BE49-F238E27FC236}">
              <a16:creationId xmlns:a16="http://schemas.microsoft.com/office/drawing/2014/main" id="{83B7BAA4-D628-45B3-B4EE-9EA614895F10}"/>
            </a:ext>
          </a:extLst>
        </xdr:cNvPr>
        <xdr:cNvSpPr/>
      </xdr:nvSpPr>
      <xdr:spPr>
        <a:xfrm>
          <a:off x="13887450" y="68391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107224</xdr:rowOff>
    </xdr:from>
    <xdr:to>
      <xdr:col>85</xdr:col>
      <xdr:colOff>127000</xdr:colOff>
      <xdr:row>42</xdr:row>
      <xdr:rowOff>82731</xdr:rowOff>
    </xdr:to>
    <xdr:cxnSp macro="">
      <xdr:nvCxnSpPr>
        <xdr:cNvPr id="439" name="直線コネクタ 438">
          <a:extLst>
            <a:ext uri="{FF2B5EF4-FFF2-40B4-BE49-F238E27FC236}">
              <a16:creationId xmlns:a16="http://schemas.microsoft.com/office/drawing/2014/main" id="{36E6C238-6411-4E6B-96AA-5488AC6E15DE}"/>
            </a:ext>
          </a:extLst>
        </xdr:cNvPr>
        <xdr:cNvCxnSpPr/>
      </xdr:nvCxnSpPr>
      <xdr:spPr>
        <a:xfrm flipV="1">
          <a:off x="13935075" y="6752499"/>
          <a:ext cx="762000" cy="14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30299</xdr:rowOff>
    </xdr:from>
    <xdr:to>
      <xdr:col>76</xdr:col>
      <xdr:colOff>165100</xdr:colOff>
      <xdr:row>42</xdr:row>
      <xdr:rowOff>131899</xdr:rowOff>
    </xdr:to>
    <xdr:sp macro="" textlink="">
      <xdr:nvSpPr>
        <xdr:cNvPr id="440" name="楕円 439">
          <a:extLst>
            <a:ext uri="{FF2B5EF4-FFF2-40B4-BE49-F238E27FC236}">
              <a16:creationId xmlns:a16="http://schemas.microsoft.com/office/drawing/2014/main" id="{30654D7E-FFF3-4FCA-B405-4C1F94BF449F}"/>
            </a:ext>
          </a:extLst>
        </xdr:cNvPr>
        <xdr:cNvSpPr/>
      </xdr:nvSpPr>
      <xdr:spPr>
        <a:xfrm>
          <a:off x="13096875" y="68374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81099</xdr:rowOff>
    </xdr:from>
    <xdr:to>
      <xdr:col>81</xdr:col>
      <xdr:colOff>50800</xdr:colOff>
      <xdr:row>42</xdr:row>
      <xdr:rowOff>82731</xdr:rowOff>
    </xdr:to>
    <xdr:cxnSp macro="">
      <xdr:nvCxnSpPr>
        <xdr:cNvPr id="441" name="直線コネクタ 440">
          <a:extLst>
            <a:ext uri="{FF2B5EF4-FFF2-40B4-BE49-F238E27FC236}">
              <a16:creationId xmlns:a16="http://schemas.microsoft.com/office/drawing/2014/main" id="{E344CBAD-700F-4BBB-8A2A-AB20CB2EEC65}"/>
            </a:ext>
          </a:extLst>
        </xdr:cNvPr>
        <xdr:cNvCxnSpPr/>
      </xdr:nvCxnSpPr>
      <xdr:spPr>
        <a:xfrm>
          <a:off x="13144500" y="6894649"/>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152763</xdr:rowOff>
    </xdr:from>
    <xdr:to>
      <xdr:col>72</xdr:col>
      <xdr:colOff>38100</xdr:colOff>
      <xdr:row>42</xdr:row>
      <xdr:rowOff>82913</xdr:rowOff>
    </xdr:to>
    <xdr:sp macro="" textlink="">
      <xdr:nvSpPr>
        <xdr:cNvPr id="442" name="楕円 441">
          <a:extLst>
            <a:ext uri="{FF2B5EF4-FFF2-40B4-BE49-F238E27FC236}">
              <a16:creationId xmlns:a16="http://schemas.microsoft.com/office/drawing/2014/main" id="{16524E90-B706-4BEF-AD72-C03BDBAB8E9B}"/>
            </a:ext>
          </a:extLst>
        </xdr:cNvPr>
        <xdr:cNvSpPr/>
      </xdr:nvSpPr>
      <xdr:spPr>
        <a:xfrm>
          <a:off x="12296775" y="68012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32113</xdr:rowOff>
    </xdr:from>
    <xdr:to>
      <xdr:col>76</xdr:col>
      <xdr:colOff>114300</xdr:colOff>
      <xdr:row>42</xdr:row>
      <xdr:rowOff>81099</xdr:rowOff>
    </xdr:to>
    <xdr:cxnSp macro="">
      <xdr:nvCxnSpPr>
        <xdr:cNvPr id="443" name="直線コネクタ 442">
          <a:extLst>
            <a:ext uri="{FF2B5EF4-FFF2-40B4-BE49-F238E27FC236}">
              <a16:creationId xmlns:a16="http://schemas.microsoft.com/office/drawing/2014/main" id="{513EEE79-2F47-449B-AE03-F7B391E3FA5C}"/>
            </a:ext>
          </a:extLst>
        </xdr:cNvPr>
        <xdr:cNvCxnSpPr/>
      </xdr:nvCxnSpPr>
      <xdr:spPr>
        <a:xfrm>
          <a:off x="12344400" y="6839313"/>
          <a:ext cx="800100"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77651</xdr:rowOff>
    </xdr:from>
    <xdr:to>
      <xdr:col>67</xdr:col>
      <xdr:colOff>101600</xdr:colOff>
      <xdr:row>42</xdr:row>
      <xdr:rowOff>7801</xdr:rowOff>
    </xdr:to>
    <xdr:sp macro="" textlink="">
      <xdr:nvSpPr>
        <xdr:cNvPr id="444" name="楕円 443">
          <a:extLst>
            <a:ext uri="{FF2B5EF4-FFF2-40B4-BE49-F238E27FC236}">
              <a16:creationId xmlns:a16="http://schemas.microsoft.com/office/drawing/2014/main" id="{855DFA76-3818-4EC6-8E9A-E110BBF4D565}"/>
            </a:ext>
          </a:extLst>
        </xdr:cNvPr>
        <xdr:cNvSpPr/>
      </xdr:nvSpPr>
      <xdr:spPr>
        <a:xfrm>
          <a:off x="11487150" y="67261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128451</xdr:rowOff>
    </xdr:from>
    <xdr:to>
      <xdr:col>71</xdr:col>
      <xdr:colOff>177800</xdr:colOff>
      <xdr:row>42</xdr:row>
      <xdr:rowOff>32113</xdr:rowOff>
    </xdr:to>
    <xdr:cxnSp macro="">
      <xdr:nvCxnSpPr>
        <xdr:cNvPr id="445" name="直線コネクタ 444">
          <a:extLst>
            <a:ext uri="{FF2B5EF4-FFF2-40B4-BE49-F238E27FC236}">
              <a16:creationId xmlns:a16="http://schemas.microsoft.com/office/drawing/2014/main" id="{32A9E5FD-3AC3-4BD8-9F7A-946BB0E44E23}"/>
            </a:ext>
          </a:extLst>
        </xdr:cNvPr>
        <xdr:cNvCxnSpPr/>
      </xdr:nvCxnSpPr>
      <xdr:spPr>
        <a:xfrm>
          <a:off x="11534775" y="6773726"/>
          <a:ext cx="809625"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13C002EC-D411-4EFB-9949-159CF10F8A76}"/>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AB8C7D6D-BFBB-484B-841F-B9826E007DBF}"/>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2E5174FD-3F60-4EC4-B943-6BE8A3805987}"/>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86AA1602-73FD-4B40-8BDF-D56823F055B8}"/>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124658</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2DBF210-2DD3-43A0-8B48-3F8A89994273}"/>
            </a:ext>
          </a:extLst>
        </xdr:cNvPr>
        <xdr:cNvSpPr txBox="1"/>
      </xdr:nvSpPr>
      <xdr:spPr>
        <a:xfrm>
          <a:off x="13745219" y="6931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123026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FCD0DD8B-AA89-4271-A618-89639310CB3B}"/>
            </a:ext>
          </a:extLst>
        </xdr:cNvPr>
        <xdr:cNvSpPr txBox="1"/>
      </xdr:nvSpPr>
      <xdr:spPr>
        <a:xfrm>
          <a:off x="12964169" y="693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74040</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4579DDE-3AA3-4F95-869E-13EEF630911A}"/>
            </a:ext>
          </a:extLst>
        </xdr:cNvPr>
        <xdr:cNvSpPr txBox="1"/>
      </xdr:nvSpPr>
      <xdr:spPr>
        <a:xfrm>
          <a:off x="12164069" y="688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170378</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FD9C626F-F867-4A6C-BB7B-F69401AB6479}"/>
            </a:ext>
          </a:extLst>
        </xdr:cNvPr>
        <xdr:cNvSpPr txBox="1"/>
      </xdr:nvSpPr>
      <xdr:spPr>
        <a:xfrm>
          <a:off x="11354444" y="680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D6F9D853-589D-4D67-88BB-886668EA8CA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966A078A-AC6A-4211-BABA-C2463E7009A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D9983169-D849-463F-BE68-B39B23EA3F5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A6FA5F11-873E-4B11-8E4A-61D69A3FA00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52AADD3-E76A-4AB8-9410-525D23FD67D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6DEAD04A-F029-4429-8F71-38615E4CEA9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E965D800-BC6A-48AC-A367-9C7546762A9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CCEE50A-80AE-4526-8669-20ABAF8493D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A39C5762-4B57-4749-9353-20F3236BFDB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CBB8417-F125-45B9-B2E1-F62EDF50867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EE8AE7D-06FD-4670-85E3-B1B69F7A874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E1546311-28D3-4546-8B7F-4B0280CCBC8B}"/>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946B928A-573F-4FCF-915D-780BE4841FF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AD644003-9EF7-4487-A3EE-A76252D42FC3}"/>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D7390C96-CEBA-451B-8AA6-85B1EB66C97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1C5716A4-3F35-4DC4-89AA-B467B7A427F1}"/>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2905AE43-3236-4CCA-A780-60DB3AEA3BB2}"/>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FE4615A1-2E18-480A-87A7-61613277AF5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B9F6D26-9EFE-4C3C-803D-9521A2CE082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AF0859AF-D1B6-4A69-9405-14A56336F5A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38E3A244-B4FE-4E41-825B-0775534E14B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B58A54BE-333B-4FA4-9AC6-F71650290AAA}"/>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B2DFCA53-698F-42D0-9F08-5403915D720C}"/>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94F87ED1-0BA1-41E9-9F1A-D247C9E68878}"/>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8F9FE140-3D38-4B39-A0CE-C5C1B623812C}"/>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47F2F24C-6177-4C0B-8F37-499A081A9534}"/>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E7FBA186-FEC1-409D-927F-519A1F8CF870}"/>
            </a:ext>
          </a:extLst>
        </xdr:cNvPr>
        <xdr:cNvSpPr txBox="1"/>
      </xdr:nvSpPr>
      <xdr:spPr>
        <a:xfrm>
          <a:off x="19992975"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3128A3A7-F6E7-4632-BA98-90B59A653693}"/>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92C0B718-AE91-4459-A4F0-16CE491617C0}"/>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1685D573-39D6-4FFD-8767-6ECB1F15A30F}"/>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EE22D14E-32AE-4408-AC1A-1E664AF61E05}"/>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1AD1C936-09A7-4547-B0A0-D760D7999E34}"/>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4D03014-8102-4ABA-BEA6-3E8D2240C79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18A7755-2B01-4CA5-AC01-33B656FC020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CF310D4-D250-4F4E-93ED-19F7CF4E9E8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7658F1E-4D53-47EB-AE30-81465E4E686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8AF4FB1-C5AC-4DB1-A775-32120B13F80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138329</xdr:rowOff>
    </xdr:from>
    <xdr:to>
      <xdr:col>116</xdr:col>
      <xdr:colOff>114300</xdr:colOff>
      <xdr:row>40</xdr:row>
      <xdr:rowOff>68479</xdr:rowOff>
    </xdr:to>
    <xdr:sp macro="" textlink="">
      <xdr:nvSpPr>
        <xdr:cNvPr id="491" name="楕円 490">
          <a:extLst>
            <a:ext uri="{FF2B5EF4-FFF2-40B4-BE49-F238E27FC236}">
              <a16:creationId xmlns:a16="http://schemas.microsoft.com/office/drawing/2014/main" id="{900BF9F1-C8D1-47B2-B30F-D43083C0B5F5}"/>
            </a:ext>
          </a:extLst>
        </xdr:cNvPr>
        <xdr:cNvSpPr/>
      </xdr:nvSpPr>
      <xdr:spPr>
        <a:xfrm>
          <a:off x="19897725" y="646610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161206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14E05F45-2A71-4667-9D6B-8CEF77CCE516}"/>
            </a:ext>
          </a:extLst>
        </xdr:cNvPr>
        <xdr:cNvSpPr txBox="1"/>
      </xdr:nvSpPr>
      <xdr:spPr>
        <a:xfrm>
          <a:off x="19992975" y="632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145186</xdr:rowOff>
    </xdr:from>
    <xdr:to>
      <xdr:col>112</xdr:col>
      <xdr:colOff>38100</xdr:colOff>
      <xdr:row>40</xdr:row>
      <xdr:rowOff>75336</xdr:rowOff>
    </xdr:to>
    <xdr:sp macro="" textlink="">
      <xdr:nvSpPr>
        <xdr:cNvPr id="493" name="楕円 492">
          <a:extLst>
            <a:ext uri="{FF2B5EF4-FFF2-40B4-BE49-F238E27FC236}">
              <a16:creationId xmlns:a16="http://schemas.microsoft.com/office/drawing/2014/main" id="{75F5CF98-B6B4-4756-B2C6-CE7A7E68B4EC}"/>
            </a:ext>
          </a:extLst>
        </xdr:cNvPr>
        <xdr:cNvSpPr/>
      </xdr:nvSpPr>
      <xdr:spPr>
        <a:xfrm>
          <a:off x="19154775" y="64666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17679</xdr:rowOff>
    </xdr:from>
    <xdr:to>
      <xdr:col>116</xdr:col>
      <xdr:colOff>63500</xdr:colOff>
      <xdr:row>40</xdr:row>
      <xdr:rowOff>24536</xdr:rowOff>
    </xdr:to>
    <xdr:cxnSp macro="">
      <xdr:nvCxnSpPr>
        <xdr:cNvPr id="494" name="直線コネクタ 493">
          <a:extLst>
            <a:ext uri="{FF2B5EF4-FFF2-40B4-BE49-F238E27FC236}">
              <a16:creationId xmlns:a16="http://schemas.microsoft.com/office/drawing/2014/main" id="{E3D2FF0E-6ACE-4242-9DDD-4FD8339E4D25}"/>
            </a:ext>
          </a:extLst>
        </xdr:cNvPr>
        <xdr:cNvCxnSpPr/>
      </xdr:nvCxnSpPr>
      <xdr:spPr>
        <a:xfrm flipV="1">
          <a:off x="19202400" y="6504204"/>
          <a:ext cx="75247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148387</xdr:rowOff>
    </xdr:from>
    <xdr:to>
      <xdr:col>107</xdr:col>
      <xdr:colOff>101600</xdr:colOff>
      <xdr:row>40</xdr:row>
      <xdr:rowOff>78537</xdr:rowOff>
    </xdr:to>
    <xdr:sp macro="" textlink="">
      <xdr:nvSpPr>
        <xdr:cNvPr id="495" name="楕円 494">
          <a:extLst>
            <a:ext uri="{FF2B5EF4-FFF2-40B4-BE49-F238E27FC236}">
              <a16:creationId xmlns:a16="http://schemas.microsoft.com/office/drawing/2014/main" id="{E2EBCD43-6C45-4667-A3AD-C8791ACACEA5}"/>
            </a:ext>
          </a:extLst>
        </xdr:cNvPr>
        <xdr:cNvSpPr/>
      </xdr:nvSpPr>
      <xdr:spPr>
        <a:xfrm>
          <a:off x="18345150" y="64698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24536</xdr:rowOff>
    </xdr:from>
    <xdr:to>
      <xdr:col>111</xdr:col>
      <xdr:colOff>177800</xdr:colOff>
      <xdr:row>40</xdr:row>
      <xdr:rowOff>27737</xdr:rowOff>
    </xdr:to>
    <xdr:cxnSp macro="">
      <xdr:nvCxnSpPr>
        <xdr:cNvPr id="496" name="直線コネクタ 495">
          <a:extLst>
            <a:ext uri="{FF2B5EF4-FFF2-40B4-BE49-F238E27FC236}">
              <a16:creationId xmlns:a16="http://schemas.microsoft.com/office/drawing/2014/main" id="{40F81588-7504-40EF-8CDA-6145086B08FB}"/>
            </a:ext>
          </a:extLst>
        </xdr:cNvPr>
        <xdr:cNvCxnSpPr/>
      </xdr:nvCxnSpPr>
      <xdr:spPr>
        <a:xfrm flipV="1">
          <a:off x="18392775" y="6514236"/>
          <a:ext cx="809625"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149301</xdr:rowOff>
    </xdr:from>
    <xdr:to>
      <xdr:col>102</xdr:col>
      <xdr:colOff>165100</xdr:colOff>
      <xdr:row>40</xdr:row>
      <xdr:rowOff>79451</xdr:rowOff>
    </xdr:to>
    <xdr:sp macro="" textlink="">
      <xdr:nvSpPr>
        <xdr:cNvPr id="497" name="楕円 496">
          <a:extLst>
            <a:ext uri="{FF2B5EF4-FFF2-40B4-BE49-F238E27FC236}">
              <a16:creationId xmlns:a16="http://schemas.microsoft.com/office/drawing/2014/main" id="{FE89DADD-1629-473D-9AFA-57E30A97768F}"/>
            </a:ext>
          </a:extLst>
        </xdr:cNvPr>
        <xdr:cNvSpPr/>
      </xdr:nvSpPr>
      <xdr:spPr>
        <a:xfrm>
          <a:off x="17554575" y="6473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27737</xdr:rowOff>
    </xdr:from>
    <xdr:to>
      <xdr:col>107</xdr:col>
      <xdr:colOff>50800</xdr:colOff>
      <xdr:row>40</xdr:row>
      <xdr:rowOff>28651</xdr:rowOff>
    </xdr:to>
    <xdr:cxnSp macro="">
      <xdr:nvCxnSpPr>
        <xdr:cNvPr id="498" name="直線コネクタ 497">
          <a:extLst>
            <a:ext uri="{FF2B5EF4-FFF2-40B4-BE49-F238E27FC236}">
              <a16:creationId xmlns:a16="http://schemas.microsoft.com/office/drawing/2014/main" id="{F3F2701A-9A9A-4517-9337-4C6817CB315F}"/>
            </a:ext>
          </a:extLst>
        </xdr:cNvPr>
        <xdr:cNvCxnSpPr/>
      </xdr:nvCxnSpPr>
      <xdr:spPr>
        <a:xfrm flipV="1">
          <a:off x="17602200" y="651743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154330</xdr:rowOff>
    </xdr:from>
    <xdr:to>
      <xdr:col>98</xdr:col>
      <xdr:colOff>38100</xdr:colOff>
      <xdr:row>40</xdr:row>
      <xdr:rowOff>84480</xdr:rowOff>
    </xdr:to>
    <xdr:sp macro="" textlink="">
      <xdr:nvSpPr>
        <xdr:cNvPr id="499" name="楕円 498">
          <a:extLst>
            <a:ext uri="{FF2B5EF4-FFF2-40B4-BE49-F238E27FC236}">
              <a16:creationId xmlns:a16="http://schemas.microsoft.com/office/drawing/2014/main" id="{14ADE0B4-FDD1-44FC-9849-482FD6F88481}"/>
            </a:ext>
          </a:extLst>
        </xdr:cNvPr>
        <xdr:cNvSpPr/>
      </xdr:nvSpPr>
      <xdr:spPr>
        <a:xfrm>
          <a:off x="16754475" y="6478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28651</xdr:rowOff>
    </xdr:from>
    <xdr:to>
      <xdr:col>102</xdr:col>
      <xdr:colOff>114300</xdr:colOff>
      <xdr:row>40</xdr:row>
      <xdr:rowOff>33680</xdr:rowOff>
    </xdr:to>
    <xdr:cxnSp macro="">
      <xdr:nvCxnSpPr>
        <xdr:cNvPr id="500" name="直線コネクタ 499">
          <a:extLst>
            <a:ext uri="{FF2B5EF4-FFF2-40B4-BE49-F238E27FC236}">
              <a16:creationId xmlns:a16="http://schemas.microsoft.com/office/drawing/2014/main" id="{411D7132-DAA3-4AF3-A010-6DEDC6575DC8}"/>
            </a:ext>
          </a:extLst>
        </xdr:cNvPr>
        <xdr:cNvCxnSpPr/>
      </xdr:nvCxnSpPr>
      <xdr:spPr>
        <a:xfrm flipV="1">
          <a:off x="16802100" y="6512001"/>
          <a:ext cx="8001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78227F9D-B063-46B7-AF27-8E26425C4790}"/>
            </a:ext>
          </a:extLst>
        </xdr:cNvPr>
        <xdr:cNvSpPr txBox="1"/>
      </xdr:nvSpPr>
      <xdr:spPr>
        <a:xfrm>
          <a:off x="18983402" y="661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1167F2DE-D965-4957-A73C-42174B334F41}"/>
            </a:ext>
          </a:extLst>
        </xdr:cNvPr>
        <xdr:cNvSpPr txBox="1"/>
      </xdr:nvSpPr>
      <xdr:spPr>
        <a:xfrm>
          <a:off x="18183302" y="6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6173ECB5-C134-4C94-8403-9B9CF918AEBA}"/>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545DD31-5370-45A8-9AF5-7BB254009CDC}"/>
            </a:ext>
          </a:extLst>
        </xdr:cNvPr>
        <xdr:cNvSpPr txBox="1"/>
      </xdr:nvSpPr>
      <xdr:spPr>
        <a:xfrm>
          <a:off x="16592627"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91863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6A85E4BC-8488-436B-BA5B-C8713C11D806}"/>
            </a:ext>
          </a:extLst>
        </xdr:cNvPr>
        <xdr:cNvSpPr txBox="1"/>
      </xdr:nvSpPr>
      <xdr:spPr>
        <a:xfrm>
          <a:off x="18983402" y="625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95064</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C3CBB4DA-9F49-4107-9031-8BBC387325F4}"/>
            </a:ext>
          </a:extLst>
        </xdr:cNvPr>
        <xdr:cNvSpPr txBox="1"/>
      </xdr:nvSpPr>
      <xdr:spPr>
        <a:xfrm>
          <a:off x="18183302" y="625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95978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B5F5C1E3-A1E5-476E-9F1C-05F8E46D3B14}"/>
            </a:ext>
          </a:extLst>
        </xdr:cNvPr>
        <xdr:cNvSpPr txBox="1"/>
      </xdr:nvSpPr>
      <xdr:spPr>
        <a:xfrm>
          <a:off x="17383202" y="625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101007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B6B7371-23CF-417B-8D1A-4DB65008771A}"/>
            </a:ext>
          </a:extLst>
        </xdr:cNvPr>
        <xdr:cNvSpPr txBox="1"/>
      </xdr:nvSpPr>
      <xdr:spPr>
        <a:xfrm>
          <a:off x="16592627" y="626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CE035A55-F0AA-4099-85B0-D7252BDC226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7E8CF7B4-2BE2-458E-9443-102AFB716A0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5B3AA602-6707-499E-9D78-E5BD03B890C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98ACD0EE-61A0-4936-B837-44A092CE905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43161D79-3A51-41D4-9BF8-1ED6A0699CE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936C8EE-E36E-4760-B2F3-EAF3003428D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E5104325-3C3E-4D98-925C-57EE0DC6EDD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C301EB49-B6F6-4150-AD13-F64C4B68356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E172CE2B-DA72-4BC5-859C-B4578104ABF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EECB41EF-EEB9-4D39-91E9-37049A9DF7C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6DBC8D3-F798-4421-8296-612F8AD7E47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A890AE5-BDAF-4B78-8DF1-3B5312161D1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1ADC1494-C2F7-4D5B-9936-3F6B6BD1F928}"/>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21AB313E-AD38-4044-B6C4-3C6F34CF59CB}"/>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BCC381BE-8FA1-4A60-AEF2-EEEAF4401AA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BB21E1DC-B4BA-45C1-984B-A42B89CA8BD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BAF699E9-AB6A-4154-A55B-57B4A2E82CA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8572D2F3-1195-4951-A17F-D1C15BC5F38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73D7207F-1F17-44C3-B76F-B9DA4A401AB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649F262B-3224-4A33-A043-1E5B2BC87D9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719EFEB2-7A74-427F-9EEE-C2F7FC2AAA8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94C9C3EC-9D6F-47B2-B2E3-508EFA78A561}"/>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C158BE35-3C0F-4FBE-8092-D1EA1CF30D2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3DC2FDB-6FEB-4ED9-8528-EC2236B9EE8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C08C5D27-E971-4C68-AA25-5CDF01A90DE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EF2C9A15-CFE6-463B-8BE9-9297C62FBD7D}"/>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C3225CD-AD6C-4BE5-A0D2-98A1D1E93E6D}"/>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2AF562E5-95B5-41C2-B5FE-EA3591B3C3A5}"/>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DE2ECD9-3EAE-4160-837C-23110EC16159}"/>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A29FAE18-73F3-4D1B-853B-95395EEC7B80}"/>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D36E1AC-7428-4EBA-80E7-21EA526FD515}"/>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18012745-FD86-43CC-90D4-E42868B85755}"/>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D628119A-86B2-4DF6-8F05-1E2DF14D275D}"/>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CA0A2C5D-40F7-435F-A64D-F2232143112B}"/>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3377E12-573E-46AB-86C8-8A17BB19B0FB}"/>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1CC9C27E-AAE1-4295-B245-5CBF7D6F2A6B}"/>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0DA03AC-BB35-4A0B-8EB2-4E2A32F5842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C03F93-6FD4-401F-BB6B-D7858EAC563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F11BDAD-C214-4DA7-BD19-55D797F8709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B0342F2-04E8-4239-9C50-731E2B1B95F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3DD4BAE-41D4-414A-8EC4-75E51AC4E59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550" name="楕円 549">
          <a:extLst>
            <a:ext uri="{FF2B5EF4-FFF2-40B4-BE49-F238E27FC236}">
              <a16:creationId xmlns:a16="http://schemas.microsoft.com/office/drawing/2014/main" id="{81A84094-7A2C-4D87-9F19-CF9069375154}"/>
            </a:ext>
          </a:extLst>
        </xdr:cNvPr>
        <xdr:cNvSpPr/>
      </xdr:nvSpPr>
      <xdr:spPr>
        <a:xfrm>
          <a:off x="14649450" y="97330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CBB73BF3-ED30-454C-B63B-D17BAB586F86}"/>
            </a:ext>
          </a:extLst>
        </xdr:cNvPr>
        <xdr:cNvSpPr txBox="1"/>
      </xdr:nvSpPr>
      <xdr:spPr>
        <a:xfrm>
          <a:off x="14735175" y="959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150041</xdr:rowOff>
    </xdr:from>
    <xdr:to>
      <xdr:col>81</xdr:col>
      <xdr:colOff>101600</xdr:colOff>
      <xdr:row>60</xdr:row>
      <xdr:rowOff>80191</xdr:rowOff>
    </xdr:to>
    <xdr:sp macro="" textlink="">
      <xdr:nvSpPr>
        <xdr:cNvPr id="552" name="楕円 551">
          <a:extLst>
            <a:ext uri="{FF2B5EF4-FFF2-40B4-BE49-F238E27FC236}">
              <a16:creationId xmlns:a16="http://schemas.microsoft.com/office/drawing/2014/main" id="{E2E67582-6D58-4425-B2B6-33A920AFC413}"/>
            </a:ext>
          </a:extLst>
        </xdr:cNvPr>
        <xdr:cNvSpPr/>
      </xdr:nvSpPr>
      <xdr:spPr>
        <a:xfrm>
          <a:off x="13887450" y="97131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29391</xdr:rowOff>
    </xdr:from>
    <xdr:to>
      <xdr:col>85</xdr:col>
      <xdr:colOff>127000</xdr:colOff>
      <xdr:row>60</xdr:row>
      <xdr:rowOff>62049</xdr:rowOff>
    </xdr:to>
    <xdr:cxnSp macro="">
      <xdr:nvCxnSpPr>
        <xdr:cNvPr id="553" name="直線コネクタ 552">
          <a:extLst>
            <a:ext uri="{FF2B5EF4-FFF2-40B4-BE49-F238E27FC236}">
              <a16:creationId xmlns:a16="http://schemas.microsoft.com/office/drawing/2014/main" id="{E370CE92-DD06-4EE6-BB80-8B5D09631D9B}"/>
            </a:ext>
          </a:extLst>
        </xdr:cNvPr>
        <xdr:cNvCxnSpPr/>
      </xdr:nvCxnSpPr>
      <xdr:spPr>
        <a:xfrm>
          <a:off x="13935075" y="9751241"/>
          <a:ext cx="762000"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54" name="楕円 553">
          <a:extLst>
            <a:ext uri="{FF2B5EF4-FFF2-40B4-BE49-F238E27FC236}">
              <a16:creationId xmlns:a16="http://schemas.microsoft.com/office/drawing/2014/main" id="{0CBC0F46-C2E3-49A6-A694-92F3D8862688}"/>
            </a:ext>
          </a:extLst>
        </xdr:cNvPr>
        <xdr:cNvSpPr/>
      </xdr:nvSpPr>
      <xdr:spPr>
        <a:xfrm>
          <a:off x="13096875"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29391</xdr:rowOff>
    </xdr:to>
    <xdr:cxnSp macro="">
      <xdr:nvCxnSpPr>
        <xdr:cNvPr id="555" name="直線コネクタ 554">
          <a:extLst>
            <a:ext uri="{FF2B5EF4-FFF2-40B4-BE49-F238E27FC236}">
              <a16:creationId xmlns:a16="http://schemas.microsoft.com/office/drawing/2014/main" id="{6103D39A-4836-4DC9-9CD9-44ECF2CD0344}"/>
            </a:ext>
          </a:extLst>
        </xdr:cNvPr>
        <xdr:cNvCxnSpPr/>
      </xdr:nvCxnSpPr>
      <xdr:spPr>
        <a:xfrm>
          <a:off x="13144500" y="9725025"/>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76563</xdr:rowOff>
    </xdr:from>
    <xdr:to>
      <xdr:col>72</xdr:col>
      <xdr:colOff>38100</xdr:colOff>
      <xdr:row>60</xdr:row>
      <xdr:rowOff>6713</xdr:rowOff>
    </xdr:to>
    <xdr:sp macro="" textlink="">
      <xdr:nvSpPr>
        <xdr:cNvPr id="556" name="楕円 555">
          <a:extLst>
            <a:ext uri="{FF2B5EF4-FFF2-40B4-BE49-F238E27FC236}">
              <a16:creationId xmlns:a16="http://schemas.microsoft.com/office/drawing/2014/main" id="{168CCBA7-3668-44FE-9737-791F471A22BF}"/>
            </a:ext>
          </a:extLst>
        </xdr:cNvPr>
        <xdr:cNvSpPr/>
      </xdr:nvSpPr>
      <xdr:spPr>
        <a:xfrm>
          <a:off x="12296775" y="9639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127363</xdr:rowOff>
    </xdr:from>
    <xdr:to>
      <xdr:col>76</xdr:col>
      <xdr:colOff>114300</xdr:colOff>
      <xdr:row>60</xdr:row>
      <xdr:rowOff>0</xdr:rowOff>
    </xdr:to>
    <xdr:cxnSp macro="">
      <xdr:nvCxnSpPr>
        <xdr:cNvPr id="557" name="直線コネクタ 556">
          <a:extLst>
            <a:ext uri="{FF2B5EF4-FFF2-40B4-BE49-F238E27FC236}">
              <a16:creationId xmlns:a16="http://schemas.microsoft.com/office/drawing/2014/main" id="{A48311ED-231E-46FE-80C9-638BF5C4AF96}"/>
            </a:ext>
          </a:extLst>
        </xdr:cNvPr>
        <xdr:cNvCxnSpPr/>
      </xdr:nvCxnSpPr>
      <xdr:spPr>
        <a:xfrm>
          <a:off x="12344400" y="9687288"/>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30843</xdr:rowOff>
    </xdr:from>
    <xdr:to>
      <xdr:col>67</xdr:col>
      <xdr:colOff>101600</xdr:colOff>
      <xdr:row>59</xdr:row>
      <xdr:rowOff>132443</xdr:rowOff>
    </xdr:to>
    <xdr:sp macro="" textlink="">
      <xdr:nvSpPr>
        <xdr:cNvPr id="558" name="楕円 557">
          <a:extLst>
            <a:ext uri="{FF2B5EF4-FFF2-40B4-BE49-F238E27FC236}">
              <a16:creationId xmlns:a16="http://schemas.microsoft.com/office/drawing/2014/main" id="{C0A42BE1-78DD-4FB4-9343-9B03462FE2A4}"/>
            </a:ext>
          </a:extLst>
        </xdr:cNvPr>
        <xdr:cNvSpPr/>
      </xdr:nvSpPr>
      <xdr:spPr>
        <a:xfrm>
          <a:off x="11487150" y="95907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81643</xdr:rowOff>
    </xdr:from>
    <xdr:to>
      <xdr:col>71</xdr:col>
      <xdr:colOff>177800</xdr:colOff>
      <xdr:row>59</xdr:row>
      <xdr:rowOff>127363</xdr:rowOff>
    </xdr:to>
    <xdr:cxnSp macro="">
      <xdr:nvCxnSpPr>
        <xdr:cNvPr id="559" name="直線コネクタ 558">
          <a:extLst>
            <a:ext uri="{FF2B5EF4-FFF2-40B4-BE49-F238E27FC236}">
              <a16:creationId xmlns:a16="http://schemas.microsoft.com/office/drawing/2014/main" id="{E4436C94-0776-466B-BE24-BD5C6D0EEB13}"/>
            </a:ext>
          </a:extLst>
        </xdr:cNvPr>
        <xdr:cNvCxnSpPr/>
      </xdr:nvCxnSpPr>
      <xdr:spPr>
        <a:xfrm>
          <a:off x="11534775" y="9647918"/>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A27AF0EB-BC63-487A-BCBB-E9B8D71A7155}"/>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B3BF3927-F6EA-4D30-B7B7-AEA3278F7A70}"/>
            </a:ext>
          </a:extLst>
        </xdr:cNvPr>
        <xdr:cNvSpPr txBox="1"/>
      </xdr:nvSpPr>
      <xdr:spPr>
        <a:xfrm>
          <a:off x="12964169" y="998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74330C36-5D39-4D0A-9980-D356B7A2241E}"/>
            </a:ext>
          </a:extLst>
        </xdr:cNvPr>
        <xdr:cNvSpPr txBox="1"/>
      </xdr:nvSpPr>
      <xdr:spPr>
        <a:xfrm>
          <a:off x="12164069"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47EAB395-46F5-4DB8-A79A-56F6DBD2FFFB}"/>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96718</xdr:rowOff>
    </xdr:from>
    <xdr:ext cx="405111" cy="259045"/>
    <xdr:sp macro="" textlink="">
      <xdr:nvSpPr>
        <xdr:cNvPr id="564" name="n_1mainValue【学校施設】&#10;有形固定資産減価償却率">
          <a:extLst>
            <a:ext uri="{FF2B5EF4-FFF2-40B4-BE49-F238E27FC236}">
              <a16:creationId xmlns:a16="http://schemas.microsoft.com/office/drawing/2014/main" id="{B97DA991-4F5B-4B6D-B26B-5A02E5C8D744}"/>
            </a:ext>
          </a:extLst>
        </xdr:cNvPr>
        <xdr:cNvSpPr txBox="1"/>
      </xdr:nvSpPr>
      <xdr:spPr>
        <a:xfrm>
          <a:off x="13745219" y="949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565" name="n_2mainValue【学校施設】&#10;有形固定資産減価償却率">
          <a:extLst>
            <a:ext uri="{FF2B5EF4-FFF2-40B4-BE49-F238E27FC236}">
              <a16:creationId xmlns:a16="http://schemas.microsoft.com/office/drawing/2014/main" id="{A0F7C5B4-A793-408D-A4C9-3B28206D000B}"/>
            </a:ext>
          </a:extLst>
        </xdr:cNvPr>
        <xdr:cNvSpPr txBox="1"/>
      </xdr:nvSpPr>
      <xdr:spPr>
        <a:xfrm>
          <a:off x="12964169"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23240</xdr:rowOff>
    </xdr:from>
    <xdr:ext cx="405111" cy="259045"/>
    <xdr:sp macro="" textlink="">
      <xdr:nvSpPr>
        <xdr:cNvPr id="566" name="n_3mainValue【学校施設】&#10;有形固定資産減価償却率">
          <a:extLst>
            <a:ext uri="{FF2B5EF4-FFF2-40B4-BE49-F238E27FC236}">
              <a16:creationId xmlns:a16="http://schemas.microsoft.com/office/drawing/2014/main" id="{02E78FCE-9AE3-4906-B057-4A047D5E84C5}"/>
            </a:ext>
          </a:extLst>
        </xdr:cNvPr>
        <xdr:cNvSpPr txBox="1"/>
      </xdr:nvSpPr>
      <xdr:spPr>
        <a:xfrm>
          <a:off x="12164069" y="9427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148970</xdr:rowOff>
    </xdr:from>
    <xdr:ext cx="405111" cy="259045"/>
    <xdr:sp macro="" textlink="">
      <xdr:nvSpPr>
        <xdr:cNvPr id="567" name="n_4mainValue【学校施設】&#10;有形固定資産減価償却率">
          <a:extLst>
            <a:ext uri="{FF2B5EF4-FFF2-40B4-BE49-F238E27FC236}">
              <a16:creationId xmlns:a16="http://schemas.microsoft.com/office/drawing/2014/main" id="{52535B4D-4470-4395-A88C-A47E6E6C6C39}"/>
            </a:ext>
          </a:extLst>
        </xdr:cNvPr>
        <xdr:cNvSpPr txBox="1"/>
      </xdr:nvSpPr>
      <xdr:spPr>
        <a:xfrm>
          <a:off x="11354444" y="938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17CE404-FADA-4CCC-8744-BE123845920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B8218914-5C65-413A-B2DB-6BA3822FF58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67CFA747-76DF-42AD-97D6-5E3BAD6D85F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2FB9CBC-C7CD-4F03-A157-C963B84B5B7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E7BA6A3-1EA1-43EB-BEB1-BB0C307159A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5AC0E8F-331A-467A-AD4F-27CC99B3EC0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B330244-F9BA-4D9F-82CC-9B474DA36EE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618E71B-BD85-4CE3-93EC-1EA8552EF65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9E16673-E4D1-4AF5-99DD-7D97ECCA53F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33B4AA63-EB35-4798-B846-A2DF71562FC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63BB9582-7425-4CE1-9BC0-318BE3C99222}"/>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4DBD61AE-802D-4429-88C1-0807739789B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58AF4F0-D93D-4321-A8EE-18D4A3CFE7AC}"/>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DBDA5A8D-0D1F-4C25-BF5F-6173E73D0E88}"/>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664F9CB-CD28-432F-95D8-5F680BD65E9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67173D0-2EF5-4ECE-91D6-A9189AE4AD31}"/>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12A9334F-A499-437D-ABCA-53712E2BA14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F100BA3A-EE0F-4BDF-A531-E81F195A0DDC}"/>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9295FAC-3064-48DF-A4B2-8BF6FCFC608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C2C587C-892C-4487-8D2F-5E4DCAC02106}"/>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9EE4BF7-DB45-4E29-B2B5-BF45840CEC2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6C077C17-0428-4AA6-A0ED-EA1943F69A77}"/>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6E0A3B73-E749-47D7-AB0F-84AF4B176015}"/>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D20F4C05-1ADE-4D0E-BC34-4AB023D0B416}"/>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9C27F806-17A8-430D-A8F3-749C4AC1E427}"/>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39321A02-CC37-45A0-BAD9-87E7C4CBE5F1}"/>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DA417568-5FCE-46D7-958B-BAC8AB64EB28}"/>
            </a:ext>
          </a:extLst>
        </xdr:cNvPr>
        <xdr:cNvSpPr txBox="1"/>
      </xdr:nvSpPr>
      <xdr:spPr>
        <a:xfrm>
          <a:off x="19992975" y="1010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B112CA91-7F15-4BBD-B067-EE4316E10F23}"/>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A4256B2B-FDBA-4C91-A17A-240B7FE04EF3}"/>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1BFF14EB-35E7-4D70-900C-62C21687A4C1}"/>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423FCF00-A6B6-4572-85E2-3D837797AD00}"/>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4470F27B-A7E5-49B1-B7BA-753DFA210160}"/>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FB0F657-A064-4322-B47A-FD6CE0D3248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AD43DA2-81FC-4D4E-8052-C7757A8DBA2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72322E5-B327-476B-8555-8FD6EA6B8E9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08063BF-4B62-4092-8893-063E285EEE7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A03B6B8-F5E6-44DF-B357-F84A4DBD0CC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57922</xdr:rowOff>
    </xdr:from>
    <xdr:to>
      <xdr:col>116</xdr:col>
      <xdr:colOff>114300</xdr:colOff>
      <xdr:row>62</xdr:row>
      <xdr:rowOff>159522</xdr:rowOff>
    </xdr:to>
    <xdr:sp macro="" textlink="">
      <xdr:nvSpPr>
        <xdr:cNvPr id="605" name="楕円 604">
          <a:extLst>
            <a:ext uri="{FF2B5EF4-FFF2-40B4-BE49-F238E27FC236}">
              <a16:creationId xmlns:a16="http://schemas.microsoft.com/office/drawing/2014/main" id="{174D1CD3-80CC-4239-BA7B-E2ED1C3A6368}"/>
            </a:ext>
          </a:extLst>
        </xdr:cNvPr>
        <xdr:cNvSpPr/>
      </xdr:nvSpPr>
      <xdr:spPr>
        <a:xfrm>
          <a:off x="19897725" y="101067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80799</xdr:rowOff>
    </xdr:from>
    <xdr:ext cx="469744" cy="259045"/>
    <xdr:sp macro="" textlink="">
      <xdr:nvSpPr>
        <xdr:cNvPr id="606" name="【学校施設】&#10;一人当たり面積該当値テキスト">
          <a:extLst>
            <a:ext uri="{FF2B5EF4-FFF2-40B4-BE49-F238E27FC236}">
              <a16:creationId xmlns:a16="http://schemas.microsoft.com/office/drawing/2014/main" id="{547DAF1C-5EEB-4EDD-A939-2ECAF4D06946}"/>
            </a:ext>
          </a:extLst>
        </xdr:cNvPr>
        <xdr:cNvSpPr txBox="1"/>
      </xdr:nvSpPr>
      <xdr:spPr>
        <a:xfrm>
          <a:off x="19992975" y="99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63637</xdr:rowOff>
    </xdr:from>
    <xdr:to>
      <xdr:col>112</xdr:col>
      <xdr:colOff>38100</xdr:colOff>
      <xdr:row>62</xdr:row>
      <xdr:rowOff>165237</xdr:rowOff>
    </xdr:to>
    <xdr:sp macro="" textlink="">
      <xdr:nvSpPr>
        <xdr:cNvPr id="607" name="楕円 606">
          <a:extLst>
            <a:ext uri="{FF2B5EF4-FFF2-40B4-BE49-F238E27FC236}">
              <a16:creationId xmlns:a16="http://schemas.microsoft.com/office/drawing/2014/main" id="{A3E2DA69-132B-4764-976C-667783712C79}"/>
            </a:ext>
          </a:extLst>
        </xdr:cNvPr>
        <xdr:cNvSpPr/>
      </xdr:nvSpPr>
      <xdr:spPr>
        <a:xfrm>
          <a:off x="19154775" y="101156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108722</xdr:rowOff>
    </xdr:from>
    <xdr:to>
      <xdr:col>116</xdr:col>
      <xdr:colOff>63500</xdr:colOff>
      <xdr:row>62</xdr:row>
      <xdr:rowOff>114437</xdr:rowOff>
    </xdr:to>
    <xdr:cxnSp macro="">
      <xdr:nvCxnSpPr>
        <xdr:cNvPr id="608" name="直線コネクタ 607">
          <a:extLst>
            <a:ext uri="{FF2B5EF4-FFF2-40B4-BE49-F238E27FC236}">
              <a16:creationId xmlns:a16="http://schemas.microsoft.com/office/drawing/2014/main" id="{8E297FB2-69D6-4210-8DD1-625587ED0CF2}"/>
            </a:ext>
          </a:extLst>
        </xdr:cNvPr>
        <xdr:cNvCxnSpPr/>
      </xdr:nvCxnSpPr>
      <xdr:spPr>
        <a:xfrm flipV="1">
          <a:off x="19202400" y="10154422"/>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66243</xdr:rowOff>
    </xdr:from>
    <xdr:to>
      <xdr:col>107</xdr:col>
      <xdr:colOff>101600</xdr:colOff>
      <xdr:row>62</xdr:row>
      <xdr:rowOff>167843</xdr:rowOff>
    </xdr:to>
    <xdr:sp macro="" textlink="">
      <xdr:nvSpPr>
        <xdr:cNvPr id="609" name="楕円 608">
          <a:extLst>
            <a:ext uri="{FF2B5EF4-FFF2-40B4-BE49-F238E27FC236}">
              <a16:creationId xmlns:a16="http://schemas.microsoft.com/office/drawing/2014/main" id="{4ACF915B-D3A6-45CB-8DB4-B5FB4E767AFE}"/>
            </a:ext>
          </a:extLst>
        </xdr:cNvPr>
        <xdr:cNvSpPr/>
      </xdr:nvSpPr>
      <xdr:spPr>
        <a:xfrm>
          <a:off x="18345150" y="10118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114437</xdr:rowOff>
    </xdr:from>
    <xdr:to>
      <xdr:col>111</xdr:col>
      <xdr:colOff>177800</xdr:colOff>
      <xdr:row>62</xdr:row>
      <xdr:rowOff>117043</xdr:rowOff>
    </xdr:to>
    <xdr:cxnSp macro="">
      <xdr:nvCxnSpPr>
        <xdr:cNvPr id="610" name="直線コネクタ 609">
          <a:extLst>
            <a:ext uri="{FF2B5EF4-FFF2-40B4-BE49-F238E27FC236}">
              <a16:creationId xmlns:a16="http://schemas.microsoft.com/office/drawing/2014/main" id="{EC53A3EB-B15A-4AFA-A1E0-697C11A1240B}"/>
            </a:ext>
          </a:extLst>
        </xdr:cNvPr>
        <xdr:cNvCxnSpPr/>
      </xdr:nvCxnSpPr>
      <xdr:spPr>
        <a:xfrm flipV="1">
          <a:off x="18392775" y="10163312"/>
          <a:ext cx="809625"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67021</xdr:rowOff>
    </xdr:from>
    <xdr:to>
      <xdr:col>102</xdr:col>
      <xdr:colOff>165100</xdr:colOff>
      <xdr:row>62</xdr:row>
      <xdr:rowOff>168621</xdr:rowOff>
    </xdr:to>
    <xdr:sp macro="" textlink="">
      <xdr:nvSpPr>
        <xdr:cNvPr id="611" name="楕円 610">
          <a:extLst>
            <a:ext uri="{FF2B5EF4-FFF2-40B4-BE49-F238E27FC236}">
              <a16:creationId xmlns:a16="http://schemas.microsoft.com/office/drawing/2014/main" id="{99B25056-7873-43EB-A016-BC788C217BB7}"/>
            </a:ext>
          </a:extLst>
        </xdr:cNvPr>
        <xdr:cNvSpPr/>
      </xdr:nvSpPr>
      <xdr:spPr>
        <a:xfrm>
          <a:off x="17554575" y="101127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117043</xdr:rowOff>
    </xdr:from>
    <xdr:to>
      <xdr:col>107</xdr:col>
      <xdr:colOff>50800</xdr:colOff>
      <xdr:row>62</xdr:row>
      <xdr:rowOff>117821</xdr:rowOff>
    </xdr:to>
    <xdr:cxnSp macro="">
      <xdr:nvCxnSpPr>
        <xdr:cNvPr id="612" name="直線コネクタ 611">
          <a:extLst>
            <a:ext uri="{FF2B5EF4-FFF2-40B4-BE49-F238E27FC236}">
              <a16:creationId xmlns:a16="http://schemas.microsoft.com/office/drawing/2014/main" id="{15E538F0-F35B-4B90-9BD5-F5EC16A35994}"/>
            </a:ext>
          </a:extLst>
        </xdr:cNvPr>
        <xdr:cNvCxnSpPr/>
      </xdr:nvCxnSpPr>
      <xdr:spPr>
        <a:xfrm flipV="1">
          <a:off x="17602200" y="10165918"/>
          <a:ext cx="790575" cy="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71089</xdr:rowOff>
    </xdr:from>
    <xdr:to>
      <xdr:col>98</xdr:col>
      <xdr:colOff>38100</xdr:colOff>
      <xdr:row>63</xdr:row>
      <xdr:rowOff>1239</xdr:rowOff>
    </xdr:to>
    <xdr:sp macro="" textlink="">
      <xdr:nvSpPr>
        <xdr:cNvPr id="613" name="楕円 612">
          <a:extLst>
            <a:ext uri="{FF2B5EF4-FFF2-40B4-BE49-F238E27FC236}">
              <a16:creationId xmlns:a16="http://schemas.microsoft.com/office/drawing/2014/main" id="{E8582EF8-8E0A-4330-B1C0-4BAB7AE7C9B6}"/>
            </a:ext>
          </a:extLst>
        </xdr:cNvPr>
        <xdr:cNvSpPr/>
      </xdr:nvSpPr>
      <xdr:spPr>
        <a:xfrm>
          <a:off x="16754475" y="101167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117821</xdr:rowOff>
    </xdr:from>
    <xdr:to>
      <xdr:col>102</xdr:col>
      <xdr:colOff>114300</xdr:colOff>
      <xdr:row>62</xdr:row>
      <xdr:rowOff>121889</xdr:rowOff>
    </xdr:to>
    <xdr:cxnSp macro="">
      <xdr:nvCxnSpPr>
        <xdr:cNvPr id="614" name="直線コネクタ 613">
          <a:extLst>
            <a:ext uri="{FF2B5EF4-FFF2-40B4-BE49-F238E27FC236}">
              <a16:creationId xmlns:a16="http://schemas.microsoft.com/office/drawing/2014/main" id="{322CE1E8-638D-4C73-BF29-53891507EA5C}"/>
            </a:ext>
          </a:extLst>
        </xdr:cNvPr>
        <xdr:cNvCxnSpPr/>
      </xdr:nvCxnSpPr>
      <xdr:spPr>
        <a:xfrm flipV="1">
          <a:off x="16802100" y="10169871"/>
          <a:ext cx="800100" cy="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A8B04E7D-B27E-44BC-8BB2-656B61DBF894}"/>
            </a:ext>
          </a:extLst>
        </xdr:cNvPr>
        <xdr:cNvSpPr txBox="1"/>
      </xdr:nvSpPr>
      <xdr:spPr>
        <a:xfrm>
          <a:off x="18983402" y="1022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25CA2CE1-F644-4068-8D02-5F0B79E265EB}"/>
            </a:ext>
          </a:extLst>
        </xdr:cNvPr>
        <xdr:cNvSpPr txBox="1"/>
      </xdr:nvSpPr>
      <xdr:spPr>
        <a:xfrm>
          <a:off x="18183302" y="1021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3382D60D-8602-45BD-9235-849AFC28751B}"/>
            </a:ext>
          </a:extLst>
        </xdr:cNvPr>
        <xdr:cNvSpPr txBox="1"/>
      </xdr:nvSpPr>
      <xdr:spPr>
        <a:xfrm>
          <a:off x="17383202" y="1022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B2484131-9108-4B45-93EC-69C44E2A70DE}"/>
            </a:ext>
          </a:extLst>
        </xdr:cNvPr>
        <xdr:cNvSpPr txBox="1"/>
      </xdr:nvSpPr>
      <xdr:spPr>
        <a:xfrm>
          <a:off x="16592627" y="102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10314</xdr:rowOff>
    </xdr:from>
    <xdr:ext cx="469744" cy="259045"/>
    <xdr:sp macro="" textlink="">
      <xdr:nvSpPr>
        <xdr:cNvPr id="619" name="n_1mainValue【学校施設】&#10;一人当たり面積">
          <a:extLst>
            <a:ext uri="{FF2B5EF4-FFF2-40B4-BE49-F238E27FC236}">
              <a16:creationId xmlns:a16="http://schemas.microsoft.com/office/drawing/2014/main" id="{B8995E01-58DB-401E-A0DB-FE2755A56A95}"/>
            </a:ext>
          </a:extLst>
        </xdr:cNvPr>
        <xdr:cNvSpPr txBox="1"/>
      </xdr:nvSpPr>
      <xdr:spPr>
        <a:xfrm>
          <a:off x="18983402" y="989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12920</xdr:rowOff>
    </xdr:from>
    <xdr:ext cx="469744" cy="259045"/>
    <xdr:sp macro="" textlink="">
      <xdr:nvSpPr>
        <xdr:cNvPr id="620" name="n_2mainValue【学校施設】&#10;一人当たり面積">
          <a:extLst>
            <a:ext uri="{FF2B5EF4-FFF2-40B4-BE49-F238E27FC236}">
              <a16:creationId xmlns:a16="http://schemas.microsoft.com/office/drawing/2014/main" id="{AD77B3C6-27ED-41D7-9CD2-572E31C08E6E}"/>
            </a:ext>
          </a:extLst>
        </xdr:cNvPr>
        <xdr:cNvSpPr txBox="1"/>
      </xdr:nvSpPr>
      <xdr:spPr>
        <a:xfrm>
          <a:off x="18183302" y="989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13698</xdr:rowOff>
    </xdr:from>
    <xdr:ext cx="469744" cy="259045"/>
    <xdr:sp macro="" textlink="">
      <xdr:nvSpPr>
        <xdr:cNvPr id="621" name="n_3mainValue【学校施設】&#10;一人当たり面積">
          <a:extLst>
            <a:ext uri="{FF2B5EF4-FFF2-40B4-BE49-F238E27FC236}">
              <a16:creationId xmlns:a16="http://schemas.microsoft.com/office/drawing/2014/main" id="{44F6955C-11F8-409D-809A-F886435B5DD9}"/>
            </a:ext>
          </a:extLst>
        </xdr:cNvPr>
        <xdr:cNvSpPr txBox="1"/>
      </xdr:nvSpPr>
      <xdr:spPr>
        <a:xfrm>
          <a:off x="17383202" y="989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17766</xdr:rowOff>
    </xdr:from>
    <xdr:ext cx="469744" cy="259045"/>
    <xdr:sp macro="" textlink="">
      <xdr:nvSpPr>
        <xdr:cNvPr id="622" name="n_4mainValue【学校施設】&#10;一人当たり面積">
          <a:extLst>
            <a:ext uri="{FF2B5EF4-FFF2-40B4-BE49-F238E27FC236}">
              <a16:creationId xmlns:a16="http://schemas.microsoft.com/office/drawing/2014/main" id="{948A2042-F993-4544-BF5E-4F3AF9521072}"/>
            </a:ext>
          </a:extLst>
        </xdr:cNvPr>
        <xdr:cNvSpPr txBox="1"/>
      </xdr:nvSpPr>
      <xdr:spPr>
        <a:xfrm>
          <a:off x="16592627" y="990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DAD858E-F9F6-4B1E-959C-4D40C998452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4A10D44-C8E8-46C6-9E78-96491C0F9E7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C3D309C-07E4-480B-B5B5-CD4D82B5AAA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8EA8787-3400-4AAC-B368-403C47C7E22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26CED2A-EDFA-49BC-9289-839F3B4FB24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9728FB1-386A-4D7C-83D3-C4F98D3A9CF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5D1D6F7-D041-4DEC-A869-3FB6E5BF777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445499C-EA96-424F-AD91-471AB0015BE1}"/>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7AAD35F5-70F7-4DFD-AC34-ED2687C1A56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F4239A38-8156-42BF-9546-E0A25CED02C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6E038DFA-BCBA-4F34-93D0-1CCEEE7831D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B26362AB-4606-4FAC-B713-926E3807F67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388EB54-28EC-4C95-BED5-A5AD150597E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2958E72-2E8F-4DB8-90D5-446C947105A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637F80F-8BA9-4566-818F-EFF3E4C9DD7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77BC73E2-A991-40E4-B698-E7C3B676B238}"/>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1105BD25-B43E-4426-9DE9-9E0C72592A0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3D4BCB56-408B-4436-A27A-3AB2EC92E4A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962A4A23-2848-4197-9FBE-6B538866988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44AA958B-557E-4FB4-9AEF-833D35C3658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B2F0A58C-D167-4356-8817-6AA0604E9E3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288B07AC-A129-41A4-807D-7ACDC7A9C54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B84CA929-A1EC-47DC-A1F1-95D6C81A12C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593D2E5-7E85-4519-A59B-65DCC2AC9B9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F99E3F3-FD2E-479E-B0C9-E4A7E08268E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7D737B-BCD9-4374-94ED-894182084D9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5A077FAF-2A91-429B-9FD8-795C909B75B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B6779A7F-0B19-4806-BB06-A06217B3F6F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BA6FF74A-9E3E-4E09-BA9C-01213389181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A81A21EC-C221-438E-AFB7-D3F190F8CAB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C8B1621C-9291-47CF-B7BD-3543FFB148E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47C32D2B-E231-4170-8329-7BB57573EFE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15E171E6-AEFB-45CB-86BE-3AE156CBF19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41B219F0-73E6-4652-88F1-7BC26CFDFB9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C903A6C7-07D2-4061-8E5B-EE2A043708E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69408CB-2097-411D-B93C-B8D03909DF5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01E56001-39CB-48E7-833D-121F3C16E5E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5C745DEA-904A-4C09-B1A5-056F3E6EEED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6D6942CE-0ED4-48BC-9637-48C65C6C3530}"/>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C85AF4DC-F4EA-45D6-984D-E99E06B6488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D3F6119B-83F9-4B18-BC1D-ABE017337CA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7F113D8F-808A-436D-8A7D-B60ED2747C4A}"/>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6A494892-6778-4A3A-8977-CD8CB671E77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9BF145DC-9F81-4FDF-BF2A-0B90B106D1C4}"/>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9700C477-0184-424E-A984-F9AE9D165BCF}"/>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7C770390-0AC5-4E5B-B3B5-C3FFD14810F7}"/>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605DAB6B-985B-47C6-B396-B6D8F78833A8}"/>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38E3BADF-226E-430B-AAC1-C37D3199151B}"/>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3AF7F575-C364-421C-BAAF-34D1AEACBB06}"/>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AE2C5D0D-E08C-4463-8589-9232E66CD6A4}"/>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0862B331-15B5-4A4F-966F-E90A6837B73B}"/>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B7EE0658-3E92-4798-9483-93B473F39135}"/>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F5C6107-6614-4BFB-B398-74FE91F8377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437D7A6-F51E-46E9-A569-16A9DDD2B02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0D06EA2-5F55-4B4B-B37A-08A82746957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3D50FC8-5825-4B6E-8417-699DAE4CA1F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8B51847-6395-461A-8BF9-ECA3F9572D6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123371</xdr:rowOff>
    </xdr:from>
    <xdr:to>
      <xdr:col>85</xdr:col>
      <xdr:colOff>177800</xdr:colOff>
      <xdr:row>108</xdr:row>
      <xdr:rowOff>53521</xdr:rowOff>
    </xdr:to>
    <xdr:sp macro="" textlink="">
      <xdr:nvSpPr>
        <xdr:cNvPr id="680" name="楕円 679">
          <a:extLst>
            <a:ext uri="{FF2B5EF4-FFF2-40B4-BE49-F238E27FC236}">
              <a16:creationId xmlns:a16="http://schemas.microsoft.com/office/drawing/2014/main" id="{4B5E727B-A865-44F7-B96B-69E3A6CEE41C}"/>
            </a:ext>
          </a:extLst>
        </xdr:cNvPr>
        <xdr:cNvSpPr/>
      </xdr:nvSpPr>
      <xdr:spPr>
        <a:xfrm>
          <a:off x="14649450" y="176144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101798</xdr:rowOff>
    </xdr:from>
    <xdr:ext cx="405111" cy="259045"/>
    <xdr:sp macro="" textlink="">
      <xdr:nvSpPr>
        <xdr:cNvPr id="681" name="【公民館】&#10;有形固定資産減価償却率該当値テキスト">
          <a:extLst>
            <a:ext uri="{FF2B5EF4-FFF2-40B4-BE49-F238E27FC236}">
              <a16:creationId xmlns:a16="http://schemas.microsoft.com/office/drawing/2014/main" id="{65BA9938-983E-4DD1-BAE6-FECEFC8739E8}"/>
            </a:ext>
          </a:extLst>
        </xdr:cNvPr>
        <xdr:cNvSpPr txBox="1"/>
      </xdr:nvSpPr>
      <xdr:spPr>
        <a:xfrm>
          <a:off x="14735175" y="17592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89081</xdr:rowOff>
    </xdr:from>
    <xdr:to>
      <xdr:col>81</xdr:col>
      <xdr:colOff>101600</xdr:colOff>
      <xdr:row>108</xdr:row>
      <xdr:rowOff>19231</xdr:rowOff>
    </xdr:to>
    <xdr:sp macro="" textlink="">
      <xdr:nvSpPr>
        <xdr:cNvPr id="682" name="楕円 681">
          <a:extLst>
            <a:ext uri="{FF2B5EF4-FFF2-40B4-BE49-F238E27FC236}">
              <a16:creationId xmlns:a16="http://schemas.microsoft.com/office/drawing/2014/main" id="{A10E2385-B884-43ED-A635-E155932C0130}"/>
            </a:ext>
          </a:extLst>
        </xdr:cNvPr>
        <xdr:cNvSpPr/>
      </xdr:nvSpPr>
      <xdr:spPr>
        <a:xfrm>
          <a:off x="13887450" y="175738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139881</xdr:rowOff>
    </xdr:from>
    <xdr:to>
      <xdr:col>85</xdr:col>
      <xdr:colOff>127000</xdr:colOff>
      <xdr:row>108</xdr:row>
      <xdr:rowOff>2721</xdr:rowOff>
    </xdr:to>
    <xdr:cxnSp macro="">
      <xdr:nvCxnSpPr>
        <xdr:cNvPr id="683" name="直線コネクタ 682">
          <a:extLst>
            <a:ext uri="{FF2B5EF4-FFF2-40B4-BE49-F238E27FC236}">
              <a16:creationId xmlns:a16="http://schemas.microsoft.com/office/drawing/2014/main" id="{F866CB7A-DDD9-45CA-BD9C-D7549D7485EA}"/>
            </a:ext>
          </a:extLst>
        </xdr:cNvPr>
        <xdr:cNvCxnSpPr/>
      </xdr:nvCxnSpPr>
      <xdr:spPr>
        <a:xfrm>
          <a:off x="13935075" y="17630956"/>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macro="" textlink="">
      <xdr:nvSpPr>
        <xdr:cNvPr id="684" name="楕円 683">
          <a:extLst>
            <a:ext uri="{FF2B5EF4-FFF2-40B4-BE49-F238E27FC236}">
              <a16:creationId xmlns:a16="http://schemas.microsoft.com/office/drawing/2014/main" id="{8746B60B-30D3-4D00-A3D9-E59E8D6D31A5}"/>
            </a:ext>
          </a:extLst>
        </xdr:cNvPr>
        <xdr:cNvSpPr/>
      </xdr:nvSpPr>
      <xdr:spPr>
        <a:xfrm>
          <a:off x="13096875" y="1755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121920</xdr:rowOff>
    </xdr:from>
    <xdr:to>
      <xdr:col>81</xdr:col>
      <xdr:colOff>50800</xdr:colOff>
      <xdr:row>107</xdr:row>
      <xdr:rowOff>139881</xdr:rowOff>
    </xdr:to>
    <xdr:cxnSp macro="">
      <xdr:nvCxnSpPr>
        <xdr:cNvPr id="685" name="直線コネクタ 684">
          <a:extLst>
            <a:ext uri="{FF2B5EF4-FFF2-40B4-BE49-F238E27FC236}">
              <a16:creationId xmlns:a16="http://schemas.microsoft.com/office/drawing/2014/main" id="{43CA263D-9D1D-4667-BB0E-ED01891AF170}"/>
            </a:ext>
          </a:extLst>
        </xdr:cNvPr>
        <xdr:cNvCxnSpPr/>
      </xdr:nvCxnSpPr>
      <xdr:spPr>
        <a:xfrm>
          <a:off x="13144500" y="17612995"/>
          <a:ext cx="79057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686" name="楕円 685">
          <a:extLst>
            <a:ext uri="{FF2B5EF4-FFF2-40B4-BE49-F238E27FC236}">
              <a16:creationId xmlns:a16="http://schemas.microsoft.com/office/drawing/2014/main" id="{22151934-0A2A-4658-A46A-FE4D2D6DADE5}"/>
            </a:ext>
          </a:extLst>
        </xdr:cNvPr>
        <xdr:cNvSpPr/>
      </xdr:nvSpPr>
      <xdr:spPr>
        <a:xfrm>
          <a:off x="12296775" y="175247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121920</xdr:rowOff>
    </xdr:to>
    <xdr:cxnSp macro="">
      <xdr:nvCxnSpPr>
        <xdr:cNvPr id="687" name="直線コネクタ 686">
          <a:extLst>
            <a:ext uri="{FF2B5EF4-FFF2-40B4-BE49-F238E27FC236}">
              <a16:creationId xmlns:a16="http://schemas.microsoft.com/office/drawing/2014/main" id="{D612BABB-5896-49D6-818D-AC92DAE88579}"/>
            </a:ext>
          </a:extLst>
        </xdr:cNvPr>
        <xdr:cNvCxnSpPr/>
      </xdr:nvCxnSpPr>
      <xdr:spPr>
        <a:xfrm>
          <a:off x="12344400" y="17572355"/>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56424</xdr:rowOff>
    </xdr:from>
    <xdr:to>
      <xdr:col>67</xdr:col>
      <xdr:colOff>101600</xdr:colOff>
      <xdr:row>107</xdr:row>
      <xdr:rowOff>158024</xdr:rowOff>
    </xdr:to>
    <xdr:sp macro="" textlink="">
      <xdr:nvSpPr>
        <xdr:cNvPr id="688" name="楕円 687">
          <a:extLst>
            <a:ext uri="{FF2B5EF4-FFF2-40B4-BE49-F238E27FC236}">
              <a16:creationId xmlns:a16="http://schemas.microsoft.com/office/drawing/2014/main" id="{1D5602E3-E17C-4DF7-B4F7-2433F04A7952}"/>
            </a:ext>
          </a:extLst>
        </xdr:cNvPr>
        <xdr:cNvSpPr/>
      </xdr:nvSpPr>
      <xdr:spPr>
        <a:xfrm>
          <a:off x="11487150" y="175443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87630</xdr:rowOff>
    </xdr:from>
    <xdr:to>
      <xdr:col>71</xdr:col>
      <xdr:colOff>177800</xdr:colOff>
      <xdr:row>107</xdr:row>
      <xdr:rowOff>107224</xdr:rowOff>
    </xdr:to>
    <xdr:cxnSp macro="">
      <xdr:nvCxnSpPr>
        <xdr:cNvPr id="689" name="直線コネクタ 688">
          <a:extLst>
            <a:ext uri="{FF2B5EF4-FFF2-40B4-BE49-F238E27FC236}">
              <a16:creationId xmlns:a16="http://schemas.microsoft.com/office/drawing/2014/main" id="{BD24252A-1733-464A-8687-5625EA5F5076}"/>
            </a:ext>
          </a:extLst>
        </xdr:cNvPr>
        <xdr:cNvCxnSpPr/>
      </xdr:nvCxnSpPr>
      <xdr:spPr>
        <a:xfrm flipV="1">
          <a:off x="11534775" y="17572355"/>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028F24E4-56CB-42F7-9B17-FCABFDE8248B}"/>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373931C6-3509-4064-BDBE-4AE713CA21CF}"/>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54E509DE-05D7-432F-B16F-0C5929ADB371}"/>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35803AAB-97FF-44BC-AD44-E28C28C0D64A}"/>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10358</xdr:rowOff>
    </xdr:from>
    <xdr:ext cx="405111" cy="259045"/>
    <xdr:sp macro="" textlink="">
      <xdr:nvSpPr>
        <xdr:cNvPr id="694" name="n_1mainValue【公民館】&#10;有形固定資産減価償却率">
          <a:extLst>
            <a:ext uri="{FF2B5EF4-FFF2-40B4-BE49-F238E27FC236}">
              <a16:creationId xmlns:a16="http://schemas.microsoft.com/office/drawing/2014/main" id="{315CE692-39CE-4AEF-BD72-ABC566C3F3A8}"/>
            </a:ext>
          </a:extLst>
        </xdr:cNvPr>
        <xdr:cNvSpPr txBox="1"/>
      </xdr:nvSpPr>
      <xdr:spPr>
        <a:xfrm>
          <a:off x="13745219" y="176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163847</xdr:rowOff>
    </xdr:from>
    <xdr:ext cx="405111" cy="259045"/>
    <xdr:sp macro="" textlink="">
      <xdr:nvSpPr>
        <xdr:cNvPr id="695" name="n_2mainValue【公民館】&#10;有形固定資産減価償却率">
          <a:extLst>
            <a:ext uri="{FF2B5EF4-FFF2-40B4-BE49-F238E27FC236}">
              <a16:creationId xmlns:a16="http://schemas.microsoft.com/office/drawing/2014/main" id="{F18EE734-8C88-48CF-B091-96D3D8654527}"/>
            </a:ext>
          </a:extLst>
        </xdr:cNvPr>
        <xdr:cNvSpPr txBox="1"/>
      </xdr:nvSpPr>
      <xdr:spPr>
        <a:xfrm>
          <a:off x="12964169"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696" name="n_3mainValue【公民館】&#10;有形固定資産減価償却率">
          <a:extLst>
            <a:ext uri="{FF2B5EF4-FFF2-40B4-BE49-F238E27FC236}">
              <a16:creationId xmlns:a16="http://schemas.microsoft.com/office/drawing/2014/main" id="{0B9F3AD5-4CD7-4869-887B-E0C7A7568D47}"/>
            </a:ext>
          </a:extLst>
        </xdr:cNvPr>
        <xdr:cNvSpPr txBox="1"/>
      </xdr:nvSpPr>
      <xdr:spPr>
        <a:xfrm>
          <a:off x="12164069"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149151</xdr:rowOff>
    </xdr:from>
    <xdr:ext cx="405111" cy="259045"/>
    <xdr:sp macro="" textlink="">
      <xdr:nvSpPr>
        <xdr:cNvPr id="697" name="n_4mainValue【公民館】&#10;有形固定資産減価償却率">
          <a:extLst>
            <a:ext uri="{FF2B5EF4-FFF2-40B4-BE49-F238E27FC236}">
              <a16:creationId xmlns:a16="http://schemas.microsoft.com/office/drawing/2014/main" id="{8EBE65CD-3191-4AF3-9FCB-C6A8390611B8}"/>
            </a:ext>
          </a:extLst>
        </xdr:cNvPr>
        <xdr:cNvSpPr txBox="1"/>
      </xdr:nvSpPr>
      <xdr:spPr>
        <a:xfrm>
          <a:off x="11354444" y="176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EC68AF83-E8AB-4CE7-A5E5-6E6DB48891E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C25B7B03-9267-455D-BFCB-F5BB9F950A6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D3F0B89-93E7-46F7-9062-100B0C9C069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D78615F3-5B23-4092-B0CA-910CFE19541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E9CE676A-C594-4D8E-B2FB-F2AC5280F4B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A4875F33-7444-4E10-B72D-5E8C6501158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C7FF34EB-F3DC-417B-A3DC-BF258DCA3CD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6F37FCFF-D87A-4982-B0D5-20A813A9715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A54DA5DB-3B5F-4F97-99CA-1C238F3E25F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77D46496-D304-4FED-BBA0-4B650292F0E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AD93D5FC-5ACC-4E1D-9DC7-A40128C085B0}"/>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EE92F961-FE4B-457A-B982-B36C3CDACBE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235DFD14-4E17-49C7-99A6-B90E63CC6C26}"/>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2FB45094-3451-40C8-9EB4-9DC5C451B40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5C4A1C93-AF33-4C8B-ADC5-04179ED5C83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446BE383-2099-4C0B-B506-C5B5DC5F56ED}"/>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9B4476A6-450B-418D-A7C3-FD1967FAC846}"/>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7B004350-88C3-4D3A-A883-DD6174F36C07}"/>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4CABE5B4-1367-4349-AEC6-4BA8157D81DD}"/>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7FBE409C-B9B8-4F3C-8779-E6106819317F}"/>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0A72417-5480-4CA0-BE4D-78BB838F5EC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851FD61A-0465-48B1-8488-2654D589D0FB}"/>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69E77FBC-0E2E-4966-870C-73D9D9C4D33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62CFF0F7-988F-48B4-8555-217C7C227B5A}"/>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98B02F91-375D-4BB1-8573-46E2022D9E05}"/>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C5080019-0001-4F59-B12A-2BA1DE115E66}"/>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9E0F1EED-F451-49A8-8481-F93A3256A2F4}"/>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214FA481-0108-4E86-985E-DE19DC291D38}"/>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F2657A59-09FA-4675-827C-51884DB0FBFF}"/>
            </a:ext>
          </a:extLst>
        </xdr:cNvPr>
        <xdr:cNvSpPr txBox="1"/>
      </xdr:nvSpPr>
      <xdr:spPr>
        <a:xfrm>
          <a:off x="19992975" y="17661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EDEF404B-62BE-4E46-8D00-8A36B70FD5CF}"/>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BBD61036-A52E-406D-B6A4-DF54CF2ACAC8}"/>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2B7AB753-6608-47F1-8B75-4CAFBA9BE8D9}"/>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5C5DF590-5B94-40FC-BB90-1E7C3F169EE5}"/>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3135A873-1CC9-442C-8399-FF30BFB08102}"/>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1CC05FA-AE9D-4C32-B5DC-B813E092A99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D73313BF-64A7-4AC2-982D-D14EEA306BD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8B45951-302E-4186-B859-E55D565C19A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13F84FF-839C-4282-9A1A-7863B79609D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33758E9-4822-46F8-B20A-6199738EA12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164618</xdr:rowOff>
    </xdr:from>
    <xdr:to>
      <xdr:col>116</xdr:col>
      <xdr:colOff>114300</xdr:colOff>
      <xdr:row>107</xdr:row>
      <xdr:rowOff>94768</xdr:rowOff>
    </xdr:to>
    <xdr:sp macro="" textlink="">
      <xdr:nvSpPr>
        <xdr:cNvPr id="737" name="楕円 736">
          <a:extLst>
            <a:ext uri="{FF2B5EF4-FFF2-40B4-BE49-F238E27FC236}">
              <a16:creationId xmlns:a16="http://schemas.microsoft.com/office/drawing/2014/main" id="{34CB34A8-F693-447F-80DF-C2B75C2A7F40}"/>
            </a:ext>
          </a:extLst>
        </xdr:cNvPr>
        <xdr:cNvSpPr/>
      </xdr:nvSpPr>
      <xdr:spPr>
        <a:xfrm>
          <a:off x="19897725" y="174778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16045</xdr:rowOff>
    </xdr:from>
    <xdr:ext cx="469744" cy="259045"/>
    <xdr:sp macro="" textlink="">
      <xdr:nvSpPr>
        <xdr:cNvPr id="738" name="【公民館】&#10;一人当たり面積該当値テキスト">
          <a:extLst>
            <a:ext uri="{FF2B5EF4-FFF2-40B4-BE49-F238E27FC236}">
              <a16:creationId xmlns:a16="http://schemas.microsoft.com/office/drawing/2014/main" id="{6DEBB7ED-7859-438C-8F18-31FE294839AB}"/>
            </a:ext>
          </a:extLst>
        </xdr:cNvPr>
        <xdr:cNvSpPr txBox="1"/>
      </xdr:nvSpPr>
      <xdr:spPr>
        <a:xfrm>
          <a:off x="19992975" y="173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171399</xdr:rowOff>
    </xdr:from>
    <xdr:to>
      <xdr:col>112</xdr:col>
      <xdr:colOff>38100</xdr:colOff>
      <xdr:row>107</xdr:row>
      <xdr:rowOff>101549</xdr:rowOff>
    </xdr:to>
    <xdr:sp macro="" textlink="">
      <xdr:nvSpPr>
        <xdr:cNvPr id="739" name="楕円 738">
          <a:extLst>
            <a:ext uri="{FF2B5EF4-FFF2-40B4-BE49-F238E27FC236}">
              <a16:creationId xmlns:a16="http://schemas.microsoft.com/office/drawing/2014/main" id="{A27B312A-96E8-4ACE-B610-06DD23643730}"/>
            </a:ext>
          </a:extLst>
        </xdr:cNvPr>
        <xdr:cNvSpPr/>
      </xdr:nvSpPr>
      <xdr:spPr>
        <a:xfrm>
          <a:off x="19154775" y="174878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43968</xdr:rowOff>
    </xdr:from>
    <xdr:to>
      <xdr:col>116</xdr:col>
      <xdr:colOff>63500</xdr:colOff>
      <xdr:row>107</xdr:row>
      <xdr:rowOff>50749</xdr:rowOff>
    </xdr:to>
    <xdr:cxnSp macro="">
      <xdr:nvCxnSpPr>
        <xdr:cNvPr id="740" name="直線コネクタ 739">
          <a:extLst>
            <a:ext uri="{FF2B5EF4-FFF2-40B4-BE49-F238E27FC236}">
              <a16:creationId xmlns:a16="http://schemas.microsoft.com/office/drawing/2014/main" id="{62262B1B-4E69-4286-AC65-2F3A282014DE}"/>
            </a:ext>
          </a:extLst>
        </xdr:cNvPr>
        <xdr:cNvCxnSpPr/>
      </xdr:nvCxnSpPr>
      <xdr:spPr>
        <a:xfrm flipV="1">
          <a:off x="19202400" y="17535043"/>
          <a:ext cx="752475"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3073</xdr:rowOff>
    </xdr:from>
    <xdr:to>
      <xdr:col>107</xdr:col>
      <xdr:colOff>101600</xdr:colOff>
      <xdr:row>107</xdr:row>
      <xdr:rowOff>104673</xdr:rowOff>
    </xdr:to>
    <xdr:sp macro="" textlink="">
      <xdr:nvSpPr>
        <xdr:cNvPr id="741" name="楕円 740">
          <a:extLst>
            <a:ext uri="{FF2B5EF4-FFF2-40B4-BE49-F238E27FC236}">
              <a16:creationId xmlns:a16="http://schemas.microsoft.com/office/drawing/2014/main" id="{90A4AA9E-2E4B-42F1-99CC-58994FCC9C81}"/>
            </a:ext>
          </a:extLst>
        </xdr:cNvPr>
        <xdr:cNvSpPr/>
      </xdr:nvSpPr>
      <xdr:spPr>
        <a:xfrm>
          <a:off x="18345150" y="174909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50749</xdr:rowOff>
    </xdr:from>
    <xdr:to>
      <xdr:col>111</xdr:col>
      <xdr:colOff>177800</xdr:colOff>
      <xdr:row>107</xdr:row>
      <xdr:rowOff>53873</xdr:rowOff>
    </xdr:to>
    <xdr:cxnSp macro="">
      <xdr:nvCxnSpPr>
        <xdr:cNvPr id="742" name="直線コネクタ 741">
          <a:extLst>
            <a:ext uri="{FF2B5EF4-FFF2-40B4-BE49-F238E27FC236}">
              <a16:creationId xmlns:a16="http://schemas.microsoft.com/office/drawing/2014/main" id="{A9CE46D0-BCE2-4418-A3C5-D42F12A10B3E}"/>
            </a:ext>
          </a:extLst>
        </xdr:cNvPr>
        <xdr:cNvCxnSpPr/>
      </xdr:nvCxnSpPr>
      <xdr:spPr>
        <a:xfrm flipV="1">
          <a:off x="18392775" y="17535474"/>
          <a:ext cx="809625"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4063</xdr:rowOff>
    </xdr:from>
    <xdr:to>
      <xdr:col>102</xdr:col>
      <xdr:colOff>165100</xdr:colOff>
      <xdr:row>107</xdr:row>
      <xdr:rowOff>105663</xdr:rowOff>
    </xdr:to>
    <xdr:sp macro="" textlink="">
      <xdr:nvSpPr>
        <xdr:cNvPr id="743" name="楕円 742">
          <a:extLst>
            <a:ext uri="{FF2B5EF4-FFF2-40B4-BE49-F238E27FC236}">
              <a16:creationId xmlns:a16="http://schemas.microsoft.com/office/drawing/2014/main" id="{5EC7D4FF-7635-429B-B94F-FE64554FFA9F}"/>
            </a:ext>
          </a:extLst>
        </xdr:cNvPr>
        <xdr:cNvSpPr/>
      </xdr:nvSpPr>
      <xdr:spPr>
        <a:xfrm>
          <a:off x="17554575" y="174951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53873</xdr:rowOff>
    </xdr:from>
    <xdr:to>
      <xdr:col>107</xdr:col>
      <xdr:colOff>50800</xdr:colOff>
      <xdr:row>107</xdr:row>
      <xdr:rowOff>54863</xdr:rowOff>
    </xdr:to>
    <xdr:cxnSp macro="">
      <xdr:nvCxnSpPr>
        <xdr:cNvPr id="744" name="直線コネクタ 743">
          <a:extLst>
            <a:ext uri="{FF2B5EF4-FFF2-40B4-BE49-F238E27FC236}">
              <a16:creationId xmlns:a16="http://schemas.microsoft.com/office/drawing/2014/main" id="{95616BC9-9649-48EB-A1C9-7249C97A96CC}"/>
            </a:ext>
          </a:extLst>
        </xdr:cNvPr>
        <xdr:cNvCxnSpPr/>
      </xdr:nvCxnSpPr>
      <xdr:spPr>
        <a:xfrm flipV="1">
          <a:off x="17602200" y="17538598"/>
          <a:ext cx="790575"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8865</xdr:rowOff>
    </xdr:from>
    <xdr:to>
      <xdr:col>98</xdr:col>
      <xdr:colOff>38100</xdr:colOff>
      <xdr:row>107</xdr:row>
      <xdr:rowOff>110465</xdr:rowOff>
    </xdr:to>
    <xdr:sp macro="" textlink="">
      <xdr:nvSpPr>
        <xdr:cNvPr id="745" name="楕円 744">
          <a:extLst>
            <a:ext uri="{FF2B5EF4-FFF2-40B4-BE49-F238E27FC236}">
              <a16:creationId xmlns:a16="http://schemas.microsoft.com/office/drawing/2014/main" id="{6961E3E7-7130-4AB6-BBBE-806702156E9E}"/>
            </a:ext>
          </a:extLst>
        </xdr:cNvPr>
        <xdr:cNvSpPr/>
      </xdr:nvSpPr>
      <xdr:spPr>
        <a:xfrm>
          <a:off x="16754475" y="17499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54863</xdr:rowOff>
    </xdr:from>
    <xdr:to>
      <xdr:col>102</xdr:col>
      <xdr:colOff>114300</xdr:colOff>
      <xdr:row>107</xdr:row>
      <xdr:rowOff>59665</xdr:rowOff>
    </xdr:to>
    <xdr:cxnSp macro="">
      <xdr:nvCxnSpPr>
        <xdr:cNvPr id="746" name="直線コネクタ 745">
          <a:extLst>
            <a:ext uri="{FF2B5EF4-FFF2-40B4-BE49-F238E27FC236}">
              <a16:creationId xmlns:a16="http://schemas.microsoft.com/office/drawing/2014/main" id="{545C07E4-E2E5-4FB8-A81F-757E318EF090}"/>
            </a:ext>
          </a:extLst>
        </xdr:cNvPr>
        <xdr:cNvCxnSpPr/>
      </xdr:nvCxnSpPr>
      <xdr:spPr>
        <a:xfrm flipV="1">
          <a:off x="16802100" y="17542763"/>
          <a:ext cx="8001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ACE406E9-A431-4998-8A50-E0080712AE36}"/>
            </a:ext>
          </a:extLst>
        </xdr:cNvPr>
        <xdr:cNvSpPr txBox="1"/>
      </xdr:nvSpPr>
      <xdr:spPr>
        <a:xfrm>
          <a:off x="18983402" y="1777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94F80A7F-6F38-4653-AF38-9459DF35C40B}"/>
            </a:ext>
          </a:extLst>
        </xdr:cNvPr>
        <xdr:cNvSpPr txBox="1"/>
      </xdr:nvSpPr>
      <xdr:spPr>
        <a:xfrm>
          <a:off x="18183302" y="1778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E8A3C001-2708-4140-8F9D-AE6C49E34E9B}"/>
            </a:ext>
          </a:extLst>
        </xdr:cNvPr>
        <xdr:cNvSpPr txBox="1"/>
      </xdr:nvSpPr>
      <xdr:spPr>
        <a:xfrm>
          <a:off x="17383202" y="1778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3EA8FFCD-81E1-4553-876A-68B308409A69}"/>
            </a:ext>
          </a:extLst>
        </xdr:cNvPr>
        <xdr:cNvSpPr txBox="1"/>
      </xdr:nvSpPr>
      <xdr:spPr>
        <a:xfrm>
          <a:off x="16592627" y="1778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118076</xdr:rowOff>
    </xdr:from>
    <xdr:ext cx="469744" cy="259045"/>
    <xdr:sp macro="" textlink="">
      <xdr:nvSpPr>
        <xdr:cNvPr id="751" name="n_1mainValue【公民館】&#10;一人当たり面積">
          <a:extLst>
            <a:ext uri="{FF2B5EF4-FFF2-40B4-BE49-F238E27FC236}">
              <a16:creationId xmlns:a16="http://schemas.microsoft.com/office/drawing/2014/main" id="{35D91788-742D-49CA-BC64-C5CA01F465D8}"/>
            </a:ext>
          </a:extLst>
        </xdr:cNvPr>
        <xdr:cNvSpPr txBox="1"/>
      </xdr:nvSpPr>
      <xdr:spPr>
        <a:xfrm>
          <a:off x="18983402" y="1726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121200</xdr:rowOff>
    </xdr:from>
    <xdr:ext cx="469744" cy="259045"/>
    <xdr:sp macro="" textlink="">
      <xdr:nvSpPr>
        <xdr:cNvPr id="752" name="n_2mainValue【公民館】&#10;一人当たり面積">
          <a:extLst>
            <a:ext uri="{FF2B5EF4-FFF2-40B4-BE49-F238E27FC236}">
              <a16:creationId xmlns:a16="http://schemas.microsoft.com/office/drawing/2014/main" id="{D15198F4-2513-4348-800C-C3DA9720524D}"/>
            </a:ext>
          </a:extLst>
        </xdr:cNvPr>
        <xdr:cNvSpPr txBox="1"/>
      </xdr:nvSpPr>
      <xdr:spPr>
        <a:xfrm>
          <a:off x="18183302" y="1726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122190</xdr:rowOff>
    </xdr:from>
    <xdr:ext cx="469744" cy="259045"/>
    <xdr:sp macro="" textlink="">
      <xdr:nvSpPr>
        <xdr:cNvPr id="753" name="n_3mainValue【公民館】&#10;一人当たり面積">
          <a:extLst>
            <a:ext uri="{FF2B5EF4-FFF2-40B4-BE49-F238E27FC236}">
              <a16:creationId xmlns:a16="http://schemas.microsoft.com/office/drawing/2014/main" id="{9D482C10-F8A0-4C45-A485-28BC2F87DBD2}"/>
            </a:ext>
          </a:extLst>
        </xdr:cNvPr>
        <xdr:cNvSpPr txBox="1"/>
      </xdr:nvSpPr>
      <xdr:spPr>
        <a:xfrm>
          <a:off x="17383202" y="172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126992</xdr:rowOff>
    </xdr:from>
    <xdr:ext cx="469744" cy="259045"/>
    <xdr:sp macro="" textlink="">
      <xdr:nvSpPr>
        <xdr:cNvPr id="754" name="n_4mainValue【公民館】&#10;一人当たり面積">
          <a:extLst>
            <a:ext uri="{FF2B5EF4-FFF2-40B4-BE49-F238E27FC236}">
              <a16:creationId xmlns:a16="http://schemas.microsoft.com/office/drawing/2014/main" id="{E20870FE-84B8-4743-89D2-00FF36549A0F}"/>
            </a:ext>
          </a:extLst>
        </xdr:cNvPr>
        <xdr:cNvSpPr txBox="1"/>
      </xdr:nvSpPr>
      <xdr:spPr>
        <a:xfrm>
          <a:off x="16592627" y="1726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F5C61E9-6851-4EFC-8BDF-08275D65B45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B50DE040-D85C-4A68-82CD-06D2AC93C80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F5F35D5-4F7F-4C52-816C-F359A631DF1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みると、認定こども園・幼稚園・保育所の有形固定資産減価償却率が90.4％（類似団体内平均53.1％）、公民館が87.5％（同74.6％）と類似団体平均を大きく上回り、老朽化が進んでいる。これらは近年、新規整備が行われていないため、経年による償却が進行している。一方、学校施設は53.8％（同64.4％）、道路は63.6％（同71.4％）と平均を下回り、比較的良好な状態にある。橋りょう・トンネルは72.5％（同63.4％）、公営住宅は68.7％（同62.3％）と平均を上回る。今後は公共施設等総合管理計画に基づく個別施設計画に沿って、認定こども園・公民館など老朽化が著しい施設の改修・複合化を検討するとともに、橋りょう・トンネルは長寿命化修繕計画に基づく予防保全型の維持管理を進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F49490-ADEC-4F67-845C-BDD756B08BF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13E18E-F4C2-4837-B8FB-467791586FC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41E1C85-2014-4D4B-B739-8A5FB2F0D25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2437DE-2CE0-4015-92BA-0D702A1EFD0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熊本県産山村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CDB254-80E7-4A58-BB7A-A6A2FE5678E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FA2751-67DC-4616-9A46-F3BF9D3DB7C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BC27DA-6307-4554-A84E-87F60F369D1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586A36-5431-4831-A06D-814486BE172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C0A5E9-F8FB-4A2C-AA82-2A312A8BD36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F01593-6ADE-4F78-808C-C0C66F6680C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1,361
1,299
60.81
2,697,026
2,562,291
106,084
1,323,733
2,306,636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345E23-6FA2-41E9-9790-69DF1B7C0C7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84E7B3-DF59-4C65-9E1F-3374994DE60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153E84-66A6-414B-B299-9FDC41F4E26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12B670-2F84-418B-8511-72476F082A5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218307-D3DD-4311-BADF-7DC331D63DB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C987B05-5986-41DB-9B20-189134F4017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202BF6-9497-41FD-BBD4-2E71C653463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6510BD-B529-4A20-887E-03A019FA902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DAEACD-E6FD-4D1E-8510-3692DAAA534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6C0B8BD-55A4-4724-BA66-AD83C51415D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8204F9-1786-4D77-8AEF-A9B46773E4C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20702A-8DB8-43E8-884E-375E081A830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BBFCCD-83C1-4872-A787-01FCCCFC373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05501F-3384-4BA2-8DDD-7DD8A0FB9AF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F3E40B-3F0C-4841-8479-68A27F87F94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AD05A7-A7AE-49D2-939F-4B9CAE3CA15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6C312A-F6F7-491A-B4D8-866BFC2F2E2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2A9EBAB-FBD4-4E42-BE83-1A3499B3017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215979-E645-4FE0-B364-96B37D9B4A3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29AD36-F519-4FA2-9639-44ED9043055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128F40-8A64-48CC-B4DA-C767366771D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68118D-9E88-4F63-9A59-834EA84A193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C6CE08-01ED-4809-83B7-1EA81786F73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2B4019-6B87-4EB3-8893-4823EF9EA07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0AC73C2-7F7A-4AF4-B2A1-5EC9B5222E1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FE7D7A-FA74-41C2-971E-998DD3BF897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9636AB-7A1C-4BF7-831C-2B77EA7C4EE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DC735B7-FEA4-4B24-98CA-BB13DBAAABF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AA967E-7231-418D-A62A-B7731A22CBF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79C3FF-A319-423F-AB30-4A3AA8BAE38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C23FA8-C72D-476F-87B3-50FD1362760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5B0B7F-27CA-4A95-8C70-93A3819400A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0A7685E-299A-4E87-A313-840D394BB89C}"/>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5368176-93ED-4539-B660-1D912DE8B35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BDCBCC-6DE8-4D3E-8B68-D9D03A5E683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F33BA30-B2F0-4F1B-9C71-3F364321AAD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9DA5CF1-6BCD-4D77-A688-0B2F3AFAEDB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2E7B1A5-13E2-47C0-AFBD-B52B07057A55}"/>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073DFF7-F053-4889-A00E-5E3A2BE38F4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7171A31-B668-4D52-89B6-0FE730A97EE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E647368-DD8F-400C-B67F-BD1F6F764EE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7B0B0E23-F9D1-4133-BA1B-4A2D5C8DA47C}"/>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FACDDA2-2DB6-4426-8DEE-E5ABE225126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75B2870F-EFCF-4825-92E6-2D32BF8DB4B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1AB6443-D849-4EC6-BB34-7F1C8ED534B3}"/>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7D00BFE-9BFB-403D-88D6-57D805E0CFE3}"/>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050A95C-4CAC-44B0-B0DD-AA4AC9A0DA80}"/>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316E347-11EF-42CE-96F2-4BEAAC71DF5E}"/>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3E7B9E9-ED56-4A1C-AAE4-BB42E3783258}"/>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EC8860BB-09ED-4436-8105-C9581FE6070F}"/>
            </a:ext>
          </a:extLst>
        </xdr:cNvPr>
        <xdr:cNvSpPr txBox="1"/>
      </xdr:nvSpPr>
      <xdr:spPr>
        <a:xfrm>
          <a:off x="4219575" y="5936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AAF89702-6D4D-4867-AA28-2CFB506F7DA1}"/>
            </a:ext>
          </a:extLst>
        </xdr:cNvPr>
        <xdr:cNvSpPr/>
      </xdr:nvSpPr>
      <xdr:spPr>
        <a:xfrm>
          <a:off x="4124325" y="60756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980BF911-4397-40EA-A226-C352CF689545}"/>
            </a:ext>
          </a:extLst>
        </xdr:cNvPr>
        <xdr:cNvSpPr/>
      </xdr:nvSpPr>
      <xdr:spPr>
        <a:xfrm>
          <a:off x="3381375" y="60090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13C56947-C0B4-49CA-A53B-871E62C681A8}"/>
            </a:ext>
          </a:extLst>
        </xdr:cNvPr>
        <xdr:cNvSpPr/>
      </xdr:nvSpPr>
      <xdr:spPr>
        <a:xfrm>
          <a:off x="2571750" y="6028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8071DA1B-4027-4F34-943E-37354E9C141C}"/>
            </a:ext>
          </a:extLst>
        </xdr:cNvPr>
        <xdr:cNvSpPr/>
      </xdr:nvSpPr>
      <xdr:spPr>
        <a:xfrm>
          <a:off x="1781175" y="6007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9961BDA7-63FD-45B4-B985-94C99A92777A}"/>
            </a:ext>
          </a:extLst>
        </xdr:cNvPr>
        <xdr:cNvSpPr/>
      </xdr:nvSpPr>
      <xdr:spPr>
        <a:xfrm>
          <a:off x="981075" y="59258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0333CC6-5C50-4E26-AFA3-6237EBAFC76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C653969-5D73-4B86-A1FA-97B2CB84858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142839-EB77-4D5E-A8E1-BC8BF9405F5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9AD2E5-4235-4737-876B-EDD66E609B1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700EC4-EDE2-469C-B0D4-1B6D49D69E2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76200</xdr:rowOff>
    </xdr:from>
    <xdr:to>
      <xdr:col>24</xdr:col>
      <xdr:colOff>114300</xdr:colOff>
      <xdr:row>41</xdr:row>
      <xdr:rowOff>6350</xdr:rowOff>
    </xdr:to>
    <xdr:sp macro="" textlink="">
      <xdr:nvSpPr>
        <xdr:cNvPr id="72" name="楕円 71">
          <a:extLst>
            <a:ext uri="{FF2B5EF4-FFF2-40B4-BE49-F238E27FC236}">
              <a16:creationId xmlns:a16="http://schemas.microsoft.com/office/drawing/2014/main" id="{C42CC2B2-D8DD-438A-AA36-E005A9A0EA01}"/>
            </a:ext>
          </a:extLst>
        </xdr:cNvPr>
        <xdr:cNvSpPr/>
      </xdr:nvSpPr>
      <xdr:spPr>
        <a:xfrm>
          <a:off x="4124325" y="6562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162577</xdr:rowOff>
    </xdr:from>
    <xdr:ext cx="469744" cy="259045"/>
    <xdr:sp macro="" textlink="">
      <xdr:nvSpPr>
        <xdr:cNvPr id="73" name="【図書館】&#10;有形固定資産減価償却率該当値テキスト">
          <a:extLst>
            <a:ext uri="{FF2B5EF4-FFF2-40B4-BE49-F238E27FC236}">
              <a16:creationId xmlns:a16="http://schemas.microsoft.com/office/drawing/2014/main" id="{E4BFCC8D-47CB-4107-A39F-B29D248152CD}"/>
            </a:ext>
          </a:extLst>
        </xdr:cNvPr>
        <xdr:cNvSpPr txBox="1"/>
      </xdr:nvSpPr>
      <xdr:spPr>
        <a:xfrm>
          <a:off x="4219575" y="648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76200</xdr:rowOff>
    </xdr:from>
    <xdr:to>
      <xdr:col>20</xdr:col>
      <xdr:colOff>38100</xdr:colOff>
      <xdr:row>41</xdr:row>
      <xdr:rowOff>6350</xdr:rowOff>
    </xdr:to>
    <xdr:sp macro="" textlink="">
      <xdr:nvSpPr>
        <xdr:cNvPr id="74" name="楕円 73">
          <a:extLst>
            <a:ext uri="{FF2B5EF4-FFF2-40B4-BE49-F238E27FC236}">
              <a16:creationId xmlns:a16="http://schemas.microsoft.com/office/drawing/2014/main" id="{774F25CF-1406-4D72-83C4-6227758A3F53}"/>
            </a:ext>
          </a:extLst>
        </xdr:cNvPr>
        <xdr:cNvSpPr/>
      </xdr:nvSpPr>
      <xdr:spPr>
        <a:xfrm>
          <a:off x="3381375" y="6562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127000</xdr:rowOff>
    </xdr:from>
    <xdr:to>
      <xdr:col>24</xdr:col>
      <xdr:colOff>63500</xdr:colOff>
      <xdr:row>40</xdr:row>
      <xdr:rowOff>127000</xdr:rowOff>
    </xdr:to>
    <xdr:cxnSp macro="">
      <xdr:nvCxnSpPr>
        <xdr:cNvPr id="75" name="直線コネクタ 74">
          <a:extLst>
            <a:ext uri="{FF2B5EF4-FFF2-40B4-BE49-F238E27FC236}">
              <a16:creationId xmlns:a16="http://schemas.microsoft.com/office/drawing/2014/main" id="{6DC37875-ADA0-45DA-8DF5-492DFFE074E7}"/>
            </a:ext>
          </a:extLst>
        </xdr:cNvPr>
        <xdr:cNvCxnSpPr/>
      </xdr:nvCxnSpPr>
      <xdr:spPr>
        <a:xfrm>
          <a:off x="3429000" y="66103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76200</xdr:rowOff>
    </xdr:from>
    <xdr:to>
      <xdr:col>15</xdr:col>
      <xdr:colOff>101600</xdr:colOff>
      <xdr:row>41</xdr:row>
      <xdr:rowOff>6350</xdr:rowOff>
    </xdr:to>
    <xdr:sp macro="" textlink="">
      <xdr:nvSpPr>
        <xdr:cNvPr id="76" name="楕円 75">
          <a:extLst>
            <a:ext uri="{FF2B5EF4-FFF2-40B4-BE49-F238E27FC236}">
              <a16:creationId xmlns:a16="http://schemas.microsoft.com/office/drawing/2014/main" id="{F81B4CEB-034F-4F3D-8C6E-795CDF43BEA3}"/>
            </a:ext>
          </a:extLst>
        </xdr:cNvPr>
        <xdr:cNvSpPr/>
      </xdr:nvSpPr>
      <xdr:spPr>
        <a:xfrm>
          <a:off x="2571750" y="6562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127000</xdr:rowOff>
    </xdr:from>
    <xdr:to>
      <xdr:col>19</xdr:col>
      <xdr:colOff>177800</xdr:colOff>
      <xdr:row>40</xdr:row>
      <xdr:rowOff>127000</xdr:rowOff>
    </xdr:to>
    <xdr:cxnSp macro="">
      <xdr:nvCxnSpPr>
        <xdr:cNvPr id="77" name="直線コネクタ 76">
          <a:extLst>
            <a:ext uri="{FF2B5EF4-FFF2-40B4-BE49-F238E27FC236}">
              <a16:creationId xmlns:a16="http://schemas.microsoft.com/office/drawing/2014/main" id="{CCB9F59F-A26F-4FAF-B22A-A03100EF2C6C}"/>
            </a:ext>
          </a:extLst>
        </xdr:cNvPr>
        <xdr:cNvCxnSpPr/>
      </xdr:nvCxnSpPr>
      <xdr:spPr>
        <a:xfrm>
          <a:off x="2619375" y="6610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76200</xdr:rowOff>
    </xdr:from>
    <xdr:to>
      <xdr:col>10</xdr:col>
      <xdr:colOff>165100</xdr:colOff>
      <xdr:row>41</xdr:row>
      <xdr:rowOff>6350</xdr:rowOff>
    </xdr:to>
    <xdr:sp macro="" textlink="">
      <xdr:nvSpPr>
        <xdr:cNvPr id="78" name="楕円 77">
          <a:extLst>
            <a:ext uri="{FF2B5EF4-FFF2-40B4-BE49-F238E27FC236}">
              <a16:creationId xmlns:a16="http://schemas.microsoft.com/office/drawing/2014/main" id="{326BF14B-5B5D-4C72-8BE2-F41511704C28}"/>
            </a:ext>
          </a:extLst>
        </xdr:cNvPr>
        <xdr:cNvSpPr/>
      </xdr:nvSpPr>
      <xdr:spPr>
        <a:xfrm>
          <a:off x="1781175" y="6562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127000</xdr:rowOff>
    </xdr:from>
    <xdr:to>
      <xdr:col>15</xdr:col>
      <xdr:colOff>50800</xdr:colOff>
      <xdr:row>40</xdr:row>
      <xdr:rowOff>127000</xdr:rowOff>
    </xdr:to>
    <xdr:cxnSp macro="">
      <xdr:nvCxnSpPr>
        <xdr:cNvPr id="79" name="直線コネクタ 78">
          <a:extLst>
            <a:ext uri="{FF2B5EF4-FFF2-40B4-BE49-F238E27FC236}">
              <a16:creationId xmlns:a16="http://schemas.microsoft.com/office/drawing/2014/main" id="{5666CE48-535E-4841-B883-9D614955CEBC}"/>
            </a:ext>
          </a:extLst>
        </xdr:cNvPr>
        <xdr:cNvCxnSpPr/>
      </xdr:nvCxnSpPr>
      <xdr:spPr>
        <a:xfrm>
          <a:off x="1828800" y="6610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76200</xdr:rowOff>
    </xdr:from>
    <xdr:to>
      <xdr:col>6</xdr:col>
      <xdr:colOff>38100</xdr:colOff>
      <xdr:row>41</xdr:row>
      <xdr:rowOff>6350</xdr:rowOff>
    </xdr:to>
    <xdr:sp macro="" textlink="">
      <xdr:nvSpPr>
        <xdr:cNvPr id="80" name="楕円 79">
          <a:extLst>
            <a:ext uri="{FF2B5EF4-FFF2-40B4-BE49-F238E27FC236}">
              <a16:creationId xmlns:a16="http://schemas.microsoft.com/office/drawing/2014/main" id="{A64FB112-DB72-4435-AE60-E3600852FD80}"/>
            </a:ext>
          </a:extLst>
        </xdr:cNvPr>
        <xdr:cNvSpPr/>
      </xdr:nvSpPr>
      <xdr:spPr>
        <a:xfrm>
          <a:off x="981075" y="6562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127000</xdr:rowOff>
    </xdr:from>
    <xdr:to>
      <xdr:col>10</xdr:col>
      <xdr:colOff>114300</xdr:colOff>
      <xdr:row>40</xdr:row>
      <xdr:rowOff>127000</xdr:rowOff>
    </xdr:to>
    <xdr:cxnSp macro="">
      <xdr:nvCxnSpPr>
        <xdr:cNvPr id="81" name="直線コネクタ 80">
          <a:extLst>
            <a:ext uri="{FF2B5EF4-FFF2-40B4-BE49-F238E27FC236}">
              <a16:creationId xmlns:a16="http://schemas.microsoft.com/office/drawing/2014/main" id="{00EF25C4-06FC-4702-A47A-3BAC8974457E}"/>
            </a:ext>
          </a:extLst>
        </xdr:cNvPr>
        <xdr:cNvCxnSpPr/>
      </xdr:nvCxnSpPr>
      <xdr:spPr>
        <a:xfrm>
          <a:off x="1028700" y="6610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F3C4E8A1-BE91-45DF-8F16-CDD4D223C98C}"/>
            </a:ext>
          </a:extLst>
        </xdr:cNvPr>
        <xdr:cNvSpPr txBox="1"/>
      </xdr:nvSpPr>
      <xdr:spPr>
        <a:xfrm>
          <a:off x="323914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4865BC45-7389-4AC8-963D-C743CEBC2ED8}"/>
            </a:ext>
          </a:extLst>
        </xdr:cNvPr>
        <xdr:cNvSpPr txBox="1"/>
      </xdr:nvSpPr>
      <xdr:spPr>
        <a:xfrm>
          <a:off x="24390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2C97C0AE-41E8-40C1-8E7B-72210484C828}"/>
            </a:ext>
          </a:extLst>
        </xdr:cNvPr>
        <xdr:cNvSpPr txBox="1"/>
      </xdr:nvSpPr>
      <xdr:spPr>
        <a:xfrm>
          <a:off x="1648469" y="580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E5246567-098B-49BA-A894-448785C21F35}"/>
            </a:ext>
          </a:extLst>
        </xdr:cNvPr>
        <xdr:cNvSpPr txBox="1"/>
      </xdr:nvSpPr>
      <xdr:spPr>
        <a:xfrm>
          <a:off x="84836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40</xdr:row>
      <xdr:rowOff>168927</xdr:rowOff>
    </xdr:from>
    <xdr:ext cx="469744" cy="259045"/>
    <xdr:sp macro="" textlink="">
      <xdr:nvSpPr>
        <xdr:cNvPr id="86" name="n_1mainValue【図書館】&#10;有形固定資産減価償却率">
          <a:extLst>
            <a:ext uri="{FF2B5EF4-FFF2-40B4-BE49-F238E27FC236}">
              <a16:creationId xmlns:a16="http://schemas.microsoft.com/office/drawing/2014/main" id="{6BFA2147-D843-4136-BC32-7AFE2893B894}"/>
            </a:ext>
          </a:extLst>
        </xdr:cNvPr>
        <xdr:cNvSpPr txBox="1"/>
      </xdr:nvSpPr>
      <xdr:spPr>
        <a:xfrm>
          <a:off x="32100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40</xdr:row>
      <xdr:rowOff>168927</xdr:rowOff>
    </xdr:from>
    <xdr:ext cx="469744" cy="259045"/>
    <xdr:sp macro="" textlink="">
      <xdr:nvSpPr>
        <xdr:cNvPr id="87" name="n_2mainValue【図書館】&#10;有形固定資産減価償却率">
          <a:extLst>
            <a:ext uri="{FF2B5EF4-FFF2-40B4-BE49-F238E27FC236}">
              <a16:creationId xmlns:a16="http://schemas.microsoft.com/office/drawing/2014/main" id="{7D40BB86-401E-4EC0-83E0-C766244926F4}"/>
            </a:ext>
          </a:extLst>
        </xdr:cNvPr>
        <xdr:cNvSpPr txBox="1"/>
      </xdr:nvSpPr>
      <xdr:spPr>
        <a:xfrm>
          <a:off x="24099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40</xdr:row>
      <xdr:rowOff>168927</xdr:rowOff>
    </xdr:from>
    <xdr:ext cx="469744" cy="259045"/>
    <xdr:sp macro="" textlink="">
      <xdr:nvSpPr>
        <xdr:cNvPr id="88" name="n_3mainValue【図書館】&#10;有形固定資産減価償却率">
          <a:extLst>
            <a:ext uri="{FF2B5EF4-FFF2-40B4-BE49-F238E27FC236}">
              <a16:creationId xmlns:a16="http://schemas.microsoft.com/office/drawing/2014/main" id="{2649A63D-4400-4BFD-A501-4BB0EF5BE5BC}"/>
            </a:ext>
          </a:extLst>
        </xdr:cNvPr>
        <xdr:cNvSpPr txBox="1"/>
      </xdr:nvSpPr>
      <xdr:spPr>
        <a:xfrm>
          <a:off x="16098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40</xdr:row>
      <xdr:rowOff>168927</xdr:rowOff>
    </xdr:from>
    <xdr:ext cx="469744" cy="259045"/>
    <xdr:sp macro="" textlink="">
      <xdr:nvSpPr>
        <xdr:cNvPr id="89" name="n_4mainValue【図書館】&#10;有形固定資産減価償却率">
          <a:extLst>
            <a:ext uri="{FF2B5EF4-FFF2-40B4-BE49-F238E27FC236}">
              <a16:creationId xmlns:a16="http://schemas.microsoft.com/office/drawing/2014/main" id="{EF2A4BA7-0A36-4638-875B-021E4718DE08}"/>
            </a:ext>
          </a:extLst>
        </xdr:cNvPr>
        <xdr:cNvSpPr txBox="1"/>
      </xdr:nvSpPr>
      <xdr:spPr>
        <a:xfrm>
          <a:off x="819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1521031B-789D-4FFF-9964-EC5EE1EE806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7B134FC-5063-4BD2-B792-4E8A1DCD4EF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353C3A3-8E49-4B56-B9D8-C2DF1F2C98E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409AF4B-09D9-4987-881C-FB41FA184FC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A61DF84-B664-4707-B4B0-774D9FA9C26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A33A9C26-FC7A-4F29-8ABC-39B42EBE316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1530C34-D80A-41E4-A59B-A6AC1CBF97A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A24468E-0FEC-4D85-AD0B-19E212AE01C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C19C7D3-664C-4E0A-A56C-6DD863F5DC31}"/>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0002B25-27CB-456E-8A22-15DB77F9455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AC3365C-A7A3-48EE-B925-516C4E79442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14E6AA54-C2AE-438C-AA11-A5B0A3E9342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3682812-F3FB-4EA5-B360-69A0C1C850C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898635A-0CCE-43C5-A5C8-ED4FA5FE6EDB}"/>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DF1D6CE4-9B63-4458-B0C5-988E8B13E3F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F46D776-564F-47D3-8987-210E07484D28}"/>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5BB8024-2F69-404A-892A-837AD2C3201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426D499F-65D4-4CD5-906C-8F11EBC0F5D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CE2342C7-A572-4F1F-9E26-7A3B7CB5012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71F4766-DF17-42D7-8B02-F00F2B321669}"/>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FD102E8-EE7D-4321-9B52-7E98CE3D738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73E4682-84B3-4118-B222-DB49A2BD66B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DD03FC8-47E0-4402-898D-A5A79DD38E3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96062658-89D2-430C-A624-6F5976038DDE}"/>
            </a:ext>
          </a:extLst>
        </xdr:cNvPr>
        <xdr:cNvCxnSpPr/>
      </xdr:nvCxnSpPr>
      <xdr:spPr>
        <a:xfrm flipV="1">
          <a:off x="9429115" y="5400040"/>
          <a:ext cx="0" cy="144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E570C2FA-A913-4CB4-82DA-8B0BBBB36D75}"/>
            </a:ext>
          </a:extLst>
        </xdr:cNvPr>
        <xdr:cNvSpPr txBox="1"/>
      </xdr:nvSpPr>
      <xdr:spPr>
        <a:xfrm>
          <a:off x="946785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166C3F12-DA38-41AB-B57C-6E8B2405BAEF}"/>
            </a:ext>
          </a:extLst>
        </xdr:cNvPr>
        <xdr:cNvCxnSpPr/>
      </xdr:nvCxnSpPr>
      <xdr:spPr>
        <a:xfrm>
          <a:off x="9363075" y="68465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7D88C59D-82ED-41AD-95AF-74BDE1536172}"/>
            </a:ext>
          </a:extLst>
        </xdr:cNvPr>
        <xdr:cNvSpPr txBox="1"/>
      </xdr:nvSpPr>
      <xdr:spPr>
        <a:xfrm>
          <a:off x="9467850" y="51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4483043C-03F1-45BC-AC7C-58A8007549F3}"/>
            </a:ext>
          </a:extLst>
        </xdr:cNvPr>
        <xdr:cNvCxnSpPr/>
      </xdr:nvCxnSpPr>
      <xdr:spPr>
        <a:xfrm>
          <a:off x="9363075" y="54000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17CE5514-3DDB-4172-B7D6-60FB5FCAF1B1}"/>
            </a:ext>
          </a:extLst>
        </xdr:cNvPr>
        <xdr:cNvSpPr txBox="1"/>
      </xdr:nvSpPr>
      <xdr:spPr>
        <a:xfrm>
          <a:off x="946785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19C4D3E3-40D6-48CC-AE0F-8187DE3030AB}"/>
            </a:ext>
          </a:extLst>
        </xdr:cNvPr>
        <xdr:cNvSpPr/>
      </xdr:nvSpPr>
      <xdr:spPr>
        <a:xfrm>
          <a:off x="9401175" y="640969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FE74AF32-4FF9-4451-953A-1EE1D4AF5624}"/>
            </a:ext>
          </a:extLst>
        </xdr:cNvPr>
        <xdr:cNvSpPr/>
      </xdr:nvSpPr>
      <xdr:spPr>
        <a:xfrm>
          <a:off x="8639175" y="6412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72F85CF3-1FDB-4232-88DD-5FDDB0A9B653}"/>
            </a:ext>
          </a:extLst>
        </xdr:cNvPr>
        <xdr:cNvSpPr/>
      </xdr:nvSpPr>
      <xdr:spPr>
        <a:xfrm>
          <a:off x="7839075" y="6435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D94A3C63-1219-4601-965C-69AB55866AC2}"/>
            </a:ext>
          </a:extLst>
        </xdr:cNvPr>
        <xdr:cNvSpPr/>
      </xdr:nvSpPr>
      <xdr:spPr>
        <a:xfrm>
          <a:off x="7029450" y="64395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F8BCAC1E-0F27-414D-A364-5A6332BF647B}"/>
            </a:ext>
          </a:extLst>
        </xdr:cNvPr>
        <xdr:cNvSpPr/>
      </xdr:nvSpPr>
      <xdr:spPr>
        <a:xfrm>
          <a:off x="6238875" y="6412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0A729CE-2013-477A-80C6-B9826B866D9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7AFFAD6-2EE6-4C9C-AA30-F09A7ECCAB1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21073F7-5D9D-4694-8EE5-28E1DB46E8F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C2FEE46-484A-4CDF-8F97-7DD2BAF3952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537C36-AFCF-480D-830B-9A379E56AE5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67310</xdr:rowOff>
    </xdr:from>
    <xdr:to>
      <xdr:col>55</xdr:col>
      <xdr:colOff>50800</xdr:colOff>
      <xdr:row>41</xdr:row>
      <xdr:rowOff>168910</xdr:rowOff>
    </xdr:to>
    <xdr:sp macro="" textlink="">
      <xdr:nvSpPr>
        <xdr:cNvPr id="129" name="楕円 128">
          <a:extLst>
            <a:ext uri="{FF2B5EF4-FFF2-40B4-BE49-F238E27FC236}">
              <a16:creationId xmlns:a16="http://schemas.microsoft.com/office/drawing/2014/main" id="{CA382E4C-093E-4716-A6A4-9426C2F84727}"/>
            </a:ext>
          </a:extLst>
        </xdr:cNvPr>
        <xdr:cNvSpPr/>
      </xdr:nvSpPr>
      <xdr:spPr>
        <a:xfrm>
          <a:off x="9401175" y="67125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153687</xdr:rowOff>
    </xdr:from>
    <xdr:ext cx="469744" cy="259045"/>
    <xdr:sp macro="" textlink="">
      <xdr:nvSpPr>
        <xdr:cNvPr id="130" name="【図書館】&#10;一人当たり面積該当値テキスト">
          <a:extLst>
            <a:ext uri="{FF2B5EF4-FFF2-40B4-BE49-F238E27FC236}">
              <a16:creationId xmlns:a16="http://schemas.microsoft.com/office/drawing/2014/main" id="{C0414F86-8977-4C11-B80A-060F68372860}"/>
            </a:ext>
          </a:extLst>
        </xdr:cNvPr>
        <xdr:cNvSpPr txBox="1"/>
      </xdr:nvSpPr>
      <xdr:spPr>
        <a:xfrm>
          <a:off x="9467850" y="664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69215</xdr:rowOff>
    </xdr:from>
    <xdr:to>
      <xdr:col>50</xdr:col>
      <xdr:colOff>165100</xdr:colOff>
      <xdr:row>41</xdr:row>
      <xdr:rowOff>170815</xdr:rowOff>
    </xdr:to>
    <xdr:sp macro="" textlink="">
      <xdr:nvSpPr>
        <xdr:cNvPr id="131" name="楕円 130">
          <a:extLst>
            <a:ext uri="{FF2B5EF4-FFF2-40B4-BE49-F238E27FC236}">
              <a16:creationId xmlns:a16="http://schemas.microsoft.com/office/drawing/2014/main" id="{51F748BA-CA87-4007-A56A-7A6A159ED879}"/>
            </a:ext>
          </a:extLst>
        </xdr:cNvPr>
        <xdr:cNvSpPr/>
      </xdr:nvSpPr>
      <xdr:spPr>
        <a:xfrm>
          <a:off x="8639175" y="6714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118110</xdr:rowOff>
    </xdr:from>
    <xdr:to>
      <xdr:col>55</xdr:col>
      <xdr:colOff>0</xdr:colOff>
      <xdr:row>41</xdr:row>
      <xdr:rowOff>120015</xdr:rowOff>
    </xdr:to>
    <xdr:cxnSp macro="">
      <xdr:nvCxnSpPr>
        <xdr:cNvPr id="132" name="直線コネクタ 131">
          <a:extLst>
            <a:ext uri="{FF2B5EF4-FFF2-40B4-BE49-F238E27FC236}">
              <a16:creationId xmlns:a16="http://schemas.microsoft.com/office/drawing/2014/main" id="{EC8FAE42-EAC2-4958-86E1-CBDF37F6BF37}"/>
            </a:ext>
          </a:extLst>
        </xdr:cNvPr>
        <xdr:cNvCxnSpPr/>
      </xdr:nvCxnSpPr>
      <xdr:spPr>
        <a:xfrm flipV="1">
          <a:off x="8686800" y="676973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71120</xdr:rowOff>
    </xdr:from>
    <xdr:to>
      <xdr:col>46</xdr:col>
      <xdr:colOff>38100</xdr:colOff>
      <xdr:row>42</xdr:row>
      <xdr:rowOff>1270</xdr:rowOff>
    </xdr:to>
    <xdr:sp macro="" textlink="">
      <xdr:nvSpPr>
        <xdr:cNvPr id="133" name="楕円 132">
          <a:extLst>
            <a:ext uri="{FF2B5EF4-FFF2-40B4-BE49-F238E27FC236}">
              <a16:creationId xmlns:a16="http://schemas.microsoft.com/office/drawing/2014/main" id="{5B9594E7-B8B5-4235-A46D-ED1EABE95EAE}"/>
            </a:ext>
          </a:extLst>
        </xdr:cNvPr>
        <xdr:cNvSpPr/>
      </xdr:nvSpPr>
      <xdr:spPr>
        <a:xfrm>
          <a:off x="7839075" y="6716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120015</xdr:rowOff>
    </xdr:from>
    <xdr:to>
      <xdr:col>50</xdr:col>
      <xdr:colOff>114300</xdr:colOff>
      <xdr:row>41</xdr:row>
      <xdr:rowOff>121920</xdr:rowOff>
    </xdr:to>
    <xdr:cxnSp macro="">
      <xdr:nvCxnSpPr>
        <xdr:cNvPr id="134" name="直線コネクタ 133">
          <a:extLst>
            <a:ext uri="{FF2B5EF4-FFF2-40B4-BE49-F238E27FC236}">
              <a16:creationId xmlns:a16="http://schemas.microsoft.com/office/drawing/2014/main" id="{54AF4DBD-AE1D-47FD-BBB5-387F0E02F536}"/>
            </a:ext>
          </a:extLst>
        </xdr:cNvPr>
        <xdr:cNvCxnSpPr/>
      </xdr:nvCxnSpPr>
      <xdr:spPr>
        <a:xfrm flipV="1">
          <a:off x="7886700" y="677164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71120</xdr:rowOff>
    </xdr:from>
    <xdr:to>
      <xdr:col>41</xdr:col>
      <xdr:colOff>101600</xdr:colOff>
      <xdr:row>42</xdr:row>
      <xdr:rowOff>1270</xdr:rowOff>
    </xdr:to>
    <xdr:sp macro="" textlink="">
      <xdr:nvSpPr>
        <xdr:cNvPr id="135" name="楕円 134">
          <a:extLst>
            <a:ext uri="{FF2B5EF4-FFF2-40B4-BE49-F238E27FC236}">
              <a16:creationId xmlns:a16="http://schemas.microsoft.com/office/drawing/2014/main" id="{95CE38BF-7BF6-45CA-8795-976B6F42E489}"/>
            </a:ext>
          </a:extLst>
        </xdr:cNvPr>
        <xdr:cNvSpPr/>
      </xdr:nvSpPr>
      <xdr:spPr>
        <a:xfrm>
          <a:off x="7029450" y="6716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121920</xdr:rowOff>
    </xdr:from>
    <xdr:to>
      <xdr:col>45</xdr:col>
      <xdr:colOff>177800</xdr:colOff>
      <xdr:row>41</xdr:row>
      <xdr:rowOff>121920</xdr:rowOff>
    </xdr:to>
    <xdr:cxnSp macro="">
      <xdr:nvCxnSpPr>
        <xdr:cNvPr id="136" name="直線コネクタ 135">
          <a:extLst>
            <a:ext uri="{FF2B5EF4-FFF2-40B4-BE49-F238E27FC236}">
              <a16:creationId xmlns:a16="http://schemas.microsoft.com/office/drawing/2014/main" id="{1670BECF-46ED-4264-A017-EE8F04FB000C}"/>
            </a:ext>
          </a:extLst>
        </xdr:cNvPr>
        <xdr:cNvCxnSpPr/>
      </xdr:nvCxnSpPr>
      <xdr:spPr>
        <a:xfrm>
          <a:off x="7077075" y="67735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73025</xdr:rowOff>
    </xdr:from>
    <xdr:to>
      <xdr:col>36</xdr:col>
      <xdr:colOff>165100</xdr:colOff>
      <xdr:row>42</xdr:row>
      <xdr:rowOff>3175</xdr:rowOff>
    </xdr:to>
    <xdr:sp macro="" textlink="">
      <xdr:nvSpPr>
        <xdr:cNvPr id="137" name="楕円 136">
          <a:extLst>
            <a:ext uri="{FF2B5EF4-FFF2-40B4-BE49-F238E27FC236}">
              <a16:creationId xmlns:a16="http://schemas.microsoft.com/office/drawing/2014/main" id="{9D788FD0-4C08-40B4-9E1C-7B69BD986699}"/>
            </a:ext>
          </a:extLst>
        </xdr:cNvPr>
        <xdr:cNvSpPr/>
      </xdr:nvSpPr>
      <xdr:spPr>
        <a:xfrm>
          <a:off x="6238875" y="6721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121920</xdr:rowOff>
    </xdr:from>
    <xdr:to>
      <xdr:col>41</xdr:col>
      <xdr:colOff>50800</xdr:colOff>
      <xdr:row>41</xdr:row>
      <xdr:rowOff>123825</xdr:rowOff>
    </xdr:to>
    <xdr:cxnSp macro="">
      <xdr:nvCxnSpPr>
        <xdr:cNvPr id="138" name="直線コネクタ 137">
          <a:extLst>
            <a:ext uri="{FF2B5EF4-FFF2-40B4-BE49-F238E27FC236}">
              <a16:creationId xmlns:a16="http://schemas.microsoft.com/office/drawing/2014/main" id="{68BB87F1-7DC0-4B58-B44E-1BFEA76ECAF6}"/>
            </a:ext>
          </a:extLst>
        </xdr:cNvPr>
        <xdr:cNvCxnSpPr/>
      </xdr:nvCxnSpPr>
      <xdr:spPr>
        <a:xfrm flipV="1">
          <a:off x="6286500" y="67735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75DE92DA-9DFF-422C-B0B3-5D834A87F95C}"/>
            </a:ext>
          </a:extLst>
        </xdr:cNvPr>
        <xdr:cNvSpPr txBox="1"/>
      </xdr:nvSpPr>
      <xdr:spPr>
        <a:xfrm>
          <a:off x="8458277"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6EDDE72F-E00F-4B52-A3DC-35F0E5F38238}"/>
            </a:ext>
          </a:extLst>
        </xdr:cNvPr>
        <xdr:cNvSpPr txBox="1"/>
      </xdr:nvSpPr>
      <xdr:spPr>
        <a:xfrm>
          <a:off x="767722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0DD1B3B5-80E3-4377-8951-516EBB798E1E}"/>
            </a:ext>
          </a:extLst>
        </xdr:cNvPr>
        <xdr:cNvSpPr txBox="1"/>
      </xdr:nvSpPr>
      <xdr:spPr>
        <a:xfrm>
          <a:off x="6867602" y="622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C240EBB4-BBA8-4259-9ACD-0A53DA5E7F48}"/>
            </a:ext>
          </a:extLst>
        </xdr:cNvPr>
        <xdr:cNvSpPr txBox="1"/>
      </xdr:nvSpPr>
      <xdr:spPr>
        <a:xfrm>
          <a:off x="6067502"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161942</xdr:rowOff>
    </xdr:from>
    <xdr:ext cx="469744" cy="259045"/>
    <xdr:sp macro="" textlink="">
      <xdr:nvSpPr>
        <xdr:cNvPr id="143" name="n_1mainValue【図書館】&#10;一人当たり面積">
          <a:extLst>
            <a:ext uri="{FF2B5EF4-FFF2-40B4-BE49-F238E27FC236}">
              <a16:creationId xmlns:a16="http://schemas.microsoft.com/office/drawing/2014/main" id="{796EB2BD-4121-4676-9654-19EBA1923F12}"/>
            </a:ext>
          </a:extLst>
        </xdr:cNvPr>
        <xdr:cNvSpPr txBox="1"/>
      </xdr:nvSpPr>
      <xdr:spPr>
        <a:xfrm>
          <a:off x="8458277" y="68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163847</xdr:rowOff>
    </xdr:from>
    <xdr:ext cx="469744" cy="259045"/>
    <xdr:sp macro="" textlink="">
      <xdr:nvSpPr>
        <xdr:cNvPr id="144" name="n_2mainValue【図書館】&#10;一人当たり面積">
          <a:extLst>
            <a:ext uri="{FF2B5EF4-FFF2-40B4-BE49-F238E27FC236}">
              <a16:creationId xmlns:a16="http://schemas.microsoft.com/office/drawing/2014/main" id="{4C47850B-1A9C-4614-8D51-7C723CCC5340}"/>
            </a:ext>
          </a:extLst>
        </xdr:cNvPr>
        <xdr:cNvSpPr txBox="1"/>
      </xdr:nvSpPr>
      <xdr:spPr>
        <a:xfrm>
          <a:off x="7677227" y="68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163847</xdr:rowOff>
    </xdr:from>
    <xdr:ext cx="469744" cy="259045"/>
    <xdr:sp macro="" textlink="">
      <xdr:nvSpPr>
        <xdr:cNvPr id="145" name="n_3mainValue【図書館】&#10;一人当たり面積">
          <a:extLst>
            <a:ext uri="{FF2B5EF4-FFF2-40B4-BE49-F238E27FC236}">
              <a16:creationId xmlns:a16="http://schemas.microsoft.com/office/drawing/2014/main" id="{0483F792-0ABF-45C6-B399-CFBC6B772A41}"/>
            </a:ext>
          </a:extLst>
        </xdr:cNvPr>
        <xdr:cNvSpPr txBox="1"/>
      </xdr:nvSpPr>
      <xdr:spPr>
        <a:xfrm>
          <a:off x="6867602" y="68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165752</xdr:rowOff>
    </xdr:from>
    <xdr:ext cx="469744" cy="259045"/>
    <xdr:sp macro="" textlink="">
      <xdr:nvSpPr>
        <xdr:cNvPr id="146" name="n_4mainValue【図書館】&#10;一人当たり面積">
          <a:extLst>
            <a:ext uri="{FF2B5EF4-FFF2-40B4-BE49-F238E27FC236}">
              <a16:creationId xmlns:a16="http://schemas.microsoft.com/office/drawing/2014/main" id="{99B54546-320B-4A2A-9683-BA1C32DDFE44}"/>
            </a:ext>
          </a:extLst>
        </xdr:cNvPr>
        <xdr:cNvSpPr txBox="1"/>
      </xdr:nvSpPr>
      <xdr:spPr>
        <a:xfrm>
          <a:off x="6067502"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C8F9FF5-563A-4827-9BC3-777D810DFA2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563D1FB-8093-4A9B-8216-7CAC8D27871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1325948-4A08-40D2-8A6A-F796F255AE5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EAACBDF-8FCF-4E27-94D9-7255B748C1F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81D9E96-BB59-4DCA-8455-2C166791E99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7AFEB58-3ACE-4B4C-91A3-4364EADDDB5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C6BF26D-9445-4AE8-A293-ABC891599AC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9536E28-5824-4510-87F3-313B5F78141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7DDB53B-36A9-4408-8F5E-7D60DD6EA9E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BE56A59-A167-45A9-9A41-755311E4A1F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E2BC90E-080F-461F-987C-6BD8FBC0B8E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7CF9797-7A5B-4233-BA4C-72D32D85C55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3A860F3-39DA-42E3-9861-D80F5FA262C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09DA9E5-32EE-4F47-ADF6-53D6401A599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3474508-4014-4F5E-838B-231F5E7AB68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1D940B1-A723-443D-AACB-7735ABCA16B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E8B3B1A-3B5C-4BBF-B94D-CD11A615DE99}"/>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B915881-39EC-4706-A56E-DA8CCE6E571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01A9000-33EE-4C35-A86E-15563E256D8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2615C5E-3F3D-43DC-98E3-5C43FCF426B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AF30C11-8C75-4B41-B421-B65C1D692DEE}"/>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FC4AC23-194E-4F02-ADCB-D1AE9C9F534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B70B191-A974-43EB-9A04-5705A69E8BA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3BCAA33-3137-4656-A438-1E95B746492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2122951-620E-4867-A243-2395A1AEBA87}"/>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9F20FB2-02F4-4195-AF2D-4BE9E6EDFDA9}"/>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AE49D73-80A7-4DBD-B413-A3F41FC24030}"/>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325F2120-9BB7-404E-9B22-861EADAF5389}"/>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B6EE2287-0C6E-4E37-B911-7586E5F6F0D7}"/>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FF5C517-A1DD-4F2A-9901-792D35BE925A}"/>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41F68842-EC70-43E8-845E-1581006D9BFA}"/>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29BB7488-59DC-44B7-8815-2413884317D6}"/>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9B003CBE-DBFA-4794-9E03-4CD9CE94C6BD}"/>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BC0E5949-CBD5-4893-AC75-81EE66C64777}"/>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C1891F92-03AF-4DB7-9F16-A4343CD4E172}"/>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35AF1A3-39A7-4E50-A675-1C522A99A9C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60C16F7-56F6-4671-A6D3-CEA039D03ED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4A0208-821E-41CA-BACA-89E6E4530AD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83F9389-E860-4053-8733-D200ACEF64A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692FA88-83CD-4431-9669-E59046894DF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53975</xdr:rowOff>
    </xdr:from>
    <xdr:to>
      <xdr:col>24</xdr:col>
      <xdr:colOff>114300</xdr:colOff>
      <xdr:row>63</xdr:row>
      <xdr:rowOff>155575</xdr:rowOff>
    </xdr:to>
    <xdr:sp macro="" textlink="">
      <xdr:nvSpPr>
        <xdr:cNvPr id="187" name="楕円 186">
          <a:extLst>
            <a:ext uri="{FF2B5EF4-FFF2-40B4-BE49-F238E27FC236}">
              <a16:creationId xmlns:a16="http://schemas.microsoft.com/office/drawing/2014/main" id="{8AE18B64-73DB-4F76-BB50-D11725146C2C}"/>
            </a:ext>
          </a:extLst>
        </xdr:cNvPr>
        <xdr:cNvSpPr/>
      </xdr:nvSpPr>
      <xdr:spPr>
        <a:xfrm>
          <a:off x="4124325" y="1026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32402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F3255C4-F764-430B-B4FE-872BB8E5B28F}"/>
            </a:ext>
          </a:extLst>
        </xdr:cNvPr>
        <xdr:cNvSpPr txBox="1"/>
      </xdr:nvSpPr>
      <xdr:spPr>
        <a:xfrm>
          <a:off x="4219575"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12065</xdr:rowOff>
    </xdr:from>
    <xdr:to>
      <xdr:col>20</xdr:col>
      <xdr:colOff>38100</xdr:colOff>
      <xdr:row>63</xdr:row>
      <xdr:rowOff>113665</xdr:rowOff>
    </xdr:to>
    <xdr:sp macro="" textlink="">
      <xdr:nvSpPr>
        <xdr:cNvPr id="189" name="楕円 188">
          <a:extLst>
            <a:ext uri="{FF2B5EF4-FFF2-40B4-BE49-F238E27FC236}">
              <a16:creationId xmlns:a16="http://schemas.microsoft.com/office/drawing/2014/main" id="{EBAD7DF5-B9F9-4F9E-8367-FFD1367B72B5}"/>
            </a:ext>
          </a:extLst>
        </xdr:cNvPr>
        <xdr:cNvSpPr/>
      </xdr:nvSpPr>
      <xdr:spPr>
        <a:xfrm>
          <a:off x="3381375" y="102196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62865</xdr:rowOff>
    </xdr:from>
    <xdr:to>
      <xdr:col>24</xdr:col>
      <xdr:colOff>63500</xdr:colOff>
      <xdr:row>63</xdr:row>
      <xdr:rowOff>104775</xdr:rowOff>
    </xdr:to>
    <xdr:cxnSp macro="">
      <xdr:nvCxnSpPr>
        <xdr:cNvPr id="190" name="直線コネクタ 189">
          <a:extLst>
            <a:ext uri="{FF2B5EF4-FFF2-40B4-BE49-F238E27FC236}">
              <a16:creationId xmlns:a16="http://schemas.microsoft.com/office/drawing/2014/main" id="{7DC915C7-1A03-4500-ACC2-5FAA38905981}"/>
            </a:ext>
          </a:extLst>
        </xdr:cNvPr>
        <xdr:cNvCxnSpPr/>
      </xdr:nvCxnSpPr>
      <xdr:spPr>
        <a:xfrm>
          <a:off x="3429000" y="10276840"/>
          <a:ext cx="7524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141605</xdr:rowOff>
    </xdr:from>
    <xdr:to>
      <xdr:col>15</xdr:col>
      <xdr:colOff>101600</xdr:colOff>
      <xdr:row>63</xdr:row>
      <xdr:rowOff>71755</xdr:rowOff>
    </xdr:to>
    <xdr:sp macro="" textlink="">
      <xdr:nvSpPr>
        <xdr:cNvPr id="191" name="楕円 190">
          <a:extLst>
            <a:ext uri="{FF2B5EF4-FFF2-40B4-BE49-F238E27FC236}">
              <a16:creationId xmlns:a16="http://schemas.microsoft.com/office/drawing/2014/main" id="{AD27F9C9-9E58-4610-B088-EF842128CB3C}"/>
            </a:ext>
          </a:extLst>
        </xdr:cNvPr>
        <xdr:cNvSpPr/>
      </xdr:nvSpPr>
      <xdr:spPr>
        <a:xfrm>
          <a:off x="2571750" y="10193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20955</xdr:rowOff>
    </xdr:from>
    <xdr:to>
      <xdr:col>19</xdr:col>
      <xdr:colOff>177800</xdr:colOff>
      <xdr:row>63</xdr:row>
      <xdr:rowOff>62865</xdr:rowOff>
    </xdr:to>
    <xdr:cxnSp macro="">
      <xdr:nvCxnSpPr>
        <xdr:cNvPr id="192" name="直線コネクタ 191">
          <a:extLst>
            <a:ext uri="{FF2B5EF4-FFF2-40B4-BE49-F238E27FC236}">
              <a16:creationId xmlns:a16="http://schemas.microsoft.com/office/drawing/2014/main" id="{637AFC05-A05B-4127-AAD3-89EE97312D31}"/>
            </a:ext>
          </a:extLst>
        </xdr:cNvPr>
        <xdr:cNvCxnSpPr/>
      </xdr:nvCxnSpPr>
      <xdr:spPr>
        <a:xfrm>
          <a:off x="2619375" y="10231755"/>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99695</xdr:rowOff>
    </xdr:from>
    <xdr:to>
      <xdr:col>10</xdr:col>
      <xdr:colOff>165100</xdr:colOff>
      <xdr:row>63</xdr:row>
      <xdr:rowOff>29845</xdr:rowOff>
    </xdr:to>
    <xdr:sp macro="" textlink="">
      <xdr:nvSpPr>
        <xdr:cNvPr id="193" name="楕円 192">
          <a:extLst>
            <a:ext uri="{FF2B5EF4-FFF2-40B4-BE49-F238E27FC236}">
              <a16:creationId xmlns:a16="http://schemas.microsoft.com/office/drawing/2014/main" id="{5740C91A-3C49-41E7-BAAE-235A905F2543}"/>
            </a:ext>
          </a:extLst>
        </xdr:cNvPr>
        <xdr:cNvSpPr/>
      </xdr:nvSpPr>
      <xdr:spPr>
        <a:xfrm>
          <a:off x="1781175" y="10151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150495</xdr:rowOff>
    </xdr:from>
    <xdr:to>
      <xdr:col>15</xdr:col>
      <xdr:colOff>50800</xdr:colOff>
      <xdr:row>63</xdr:row>
      <xdr:rowOff>20955</xdr:rowOff>
    </xdr:to>
    <xdr:cxnSp macro="">
      <xdr:nvCxnSpPr>
        <xdr:cNvPr id="194" name="直線コネクタ 193">
          <a:extLst>
            <a:ext uri="{FF2B5EF4-FFF2-40B4-BE49-F238E27FC236}">
              <a16:creationId xmlns:a16="http://schemas.microsoft.com/office/drawing/2014/main" id="{9388024B-FEF4-43CA-95E9-23577730040B}"/>
            </a:ext>
          </a:extLst>
        </xdr:cNvPr>
        <xdr:cNvCxnSpPr/>
      </xdr:nvCxnSpPr>
      <xdr:spPr>
        <a:xfrm>
          <a:off x="1828800" y="10199370"/>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57785</xdr:rowOff>
    </xdr:from>
    <xdr:to>
      <xdr:col>6</xdr:col>
      <xdr:colOff>38100</xdr:colOff>
      <xdr:row>62</xdr:row>
      <xdr:rowOff>159385</xdr:rowOff>
    </xdr:to>
    <xdr:sp macro="" textlink="">
      <xdr:nvSpPr>
        <xdr:cNvPr id="195" name="楕円 194">
          <a:extLst>
            <a:ext uri="{FF2B5EF4-FFF2-40B4-BE49-F238E27FC236}">
              <a16:creationId xmlns:a16="http://schemas.microsoft.com/office/drawing/2014/main" id="{815C138C-8B19-44F1-8588-7BDBA7DE9223}"/>
            </a:ext>
          </a:extLst>
        </xdr:cNvPr>
        <xdr:cNvSpPr/>
      </xdr:nvSpPr>
      <xdr:spPr>
        <a:xfrm>
          <a:off x="981075" y="10106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108585</xdr:rowOff>
    </xdr:from>
    <xdr:to>
      <xdr:col>10</xdr:col>
      <xdr:colOff>114300</xdr:colOff>
      <xdr:row>62</xdr:row>
      <xdr:rowOff>150495</xdr:rowOff>
    </xdr:to>
    <xdr:cxnSp macro="">
      <xdr:nvCxnSpPr>
        <xdr:cNvPr id="196" name="直線コネクタ 195">
          <a:extLst>
            <a:ext uri="{FF2B5EF4-FFF2-40B4-BE49-F238E27FC236}">
              <a16:creationId xmlns:a16="http://schemas.microsoft.com/office/drawing/2014/main" id="{9F66DE43-B9DB-4841-A431-DB22095A6068}"/>
            </a:ext>
          </a:extLst>
        </xdr:cNvPr>
        <xdr:cNvCxnSpPr/>
      </xdr:nvCxnSpPr>
      <xdr:spPr>
        <a:xfrm>
          <a:off x="1028700" y="10154285"/>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659080BE-A517-430F-8955-A613E976507C}"/>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039315B1-A4B2-4310-9985-E7199A095599}"/>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6405D6B3-8C09-4F55-9B35-12DF0974C0ED}"/>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6176B24A-F7B4-4DD5-B974-B84B61E8E6E0}"/>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104792</xdr:rowOff>
    </xdr:from>
    <xdr:ext cx="405111" cy="259045"/>
    <xdr:sp macro="" textlink="">
      <xdr:nvSpPr>
        <xdr:cNvPr id="201" name="n_1mainValue【体育館・プール】&#10;有形固定資産減価償却率">
          <a:extLst>
            <a:ext uri="{FF2B5EF4-FFF2-40B4-BE49-F238E27FC236}">
              <a16:creationId xmlns:a16="http://schemas.microsoft.com/office/drawing/2014/main" id="{EA274BF8-6269-404D-9ABE-23B070BDA8EA}"/>
            </a:ext>
          </a:extLst>
        </xdr:cNvPr>
        <xdr:cNvSpPr txBox="1"/>
      </xdr:nvSpPr>
      <xdr:spPr>
        <a:xfrm>
          <a:off x="3239144"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62882</xdr:rowOff>
    </xdr:from>
    <xdr:ext cx="405111" cy="259045"/>
    <xdr:sp macro="" textlink="">
      <xdr:nvSpPr>
        <xdr:cNvPr id="202" name="n_2mainValue【体育館・プール】&#10;有形固定資産減価償却率">
          <a:extLst>
            <a:ext uri="{FF2B5EF4-FFF2-40B4-BE49-F238E27FC236}">
              <a16:creationId xmlns:a16="http://schemas.microsoft.com/office/drawing/2014/main" id="{DAA1C560-2BF4-4563-84EC-E79024A84C6E}"/>
            </a:ext>
          </a:extLst>
        </xdr:cNvPr>
        <xdr:cNvSpPr txBox="1"/>
      </xdr:nvSpPr>
      <xdr:spPr>
        <a:xfrm>
          <a:off x="2439044" y="1027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20972</xdr:rowOff>
    </xdr:from>
    <xdr:ext cx="405111" cy="259045"/>
    <xdr:sp macro="" textlink="">
      <xdr:nvSpPr>
        <xdr:cNvPr id="203" name="n_3mainValue【体育館・プール】&#10;有形固定資産減価償却率">
          <a:extLst>
            <a:ext uri="{FF2B5EF4-FFF2-40B4-BE49-F238E27FC236}">
              <a16:creationId xmlns:a16="http://schemas.microsoft.com/office/drawing/2014/main" id="{1971402A-8D3C-4E1A-AEF8-F7F51D619FE2}"/>
            </a:ext>
          </a:extLst>
        </xdr:cNvPr>
        <xdr:cNvSpPr txBox="1"/>
      </xdr:nvSpPr>
      <xdr:spPr>
        <a:xfrm>
          <a:off x="1648469"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150512</xdr:rowOff>
    </xdr:from>
    <xdr:ext cx="405111" cy="259045"/>
    <xdr:sp macro="" textlink="">
      <xdr:nvSpPr>
        <xdr:cNvPr id="204" name="n_4mainValue【体育館・プール】&#10;有形固定資産減価償却率">
          <a:extLst>
            <a:ext uri="{FF2B5EF4-FFF2-40B4-BE49-F238E27FC236}">
              <a16:creationId xmlns:a16="http://schemas.microsoft.com/office/drawing/2014/main" id="{5344A743-110D-4A23-8FE6-13A348F78DD5}"/>
            </a:ext>
          </a:extLst>
        </xdr:cNvPr>
        <xdr:cNvSpPr txBox="1"/>
      </xdr:nvSpPr>
      <xdr:spPr>
        <a:xfrm>
          <a:off x="848369"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5258508-DAB5-4B26-952A-766B8B2D734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A2F0527-4A96-48F5-9016-E2231E3AC3B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CA1F0B9-09F8-4DA8-9D83-95CC90CA2C4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3C2D581-3B28-4196-B5AC-5A3FA61A92E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473D867-5C94-4F56-9828-4F9FA687EA0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C3E18C3-90C9-45B7-8CEB-76B001D625D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1F7AAF7-D350-4D1B-91AE-7F134A6F67A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0B061A4-1AE6-4968-81DD-D2A8F4706F1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A1D557A-6D1C-4EA1-925A-11C4A0E8D92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D5BE45C-7539-4947-B62F-B52E17A8349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69C765D-F7AA-491D-9625-D32B67A8E351}"/>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60F2C9D7-1FD1-4C3D-8C93-C13491CCE887}"/>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76BDFA7B-E696-4968-A043-6A381EA1E817}"/>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2B7D88AF-71D5-4119-BC84-91AE786C0EBD}"/>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B6F9B1-A2CD-4A43-826D-E2EDA0AEEFA1}"/>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52FF824C-7A78-436A-8C3E-270D318A0445}"/>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06E6346-DE64-4FFF-BA78-5B7C0A99F604}"/>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D5AA0897-8F8A-46B5-9CD0-8F7655F87215}"/>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ADF7584-458E-4AE9-9C0E-A0F9743194C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536E9AC4-0136-429B-8F6A-44623FDB9B8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B528E8E-A055-4785-B66B-6586275BFFB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0A5E5F64-5A42-41DD-B3C7-60FF25304813}"/>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D7033CAE-7B2F-4CFD-82BF-3A487F6A36A0}"/>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6F816A36-D739-4FBB-8396-34800CEE1588}"/>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0FAC84C2-B7B3-4390-AF78-69270D212EF9}"/>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8F0B38A0-C45B-4D46-8ECF-52B3865BF3CA}"/>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1D75D041-73EC-4005-815D-80A4123858E6}"/>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7F8F2249-A1C4-479A-B9AB-CF6D359B7090}"/>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8CC21915-AFFE-4A5E-887B-6A280A5BBBDF}"/>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ED18ED0F-E338-4B0F-B10F-F687BFD5A00D}"/>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4E206464-FE37-4526-B91A-A68F79B4D7BE}"/>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B2CB3289-D7AC-4315-90D3-261D12BCA3FC}"/>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C0AF911-8ED9-48E3-ADB6-0219A78E355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16CDC55-AA57-4705-A782-DE3B3C18A04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70E2EDB-CA91-4932-9928-9C3CB67504C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274164F-1471-4FE0-B714-C5907451555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561C0A7-3DF5-42E7-A4F4-1700CA1F902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134824</xdr:rowOff>
    </xdr:from>
    <xdr:to>
      <xdr:col>55</xdr:col>
      <xdr:colOff>50800</xdr:colOff>
      <xdr:row>62</xdr:row>
      <xdr:rowOff>64974</xdr:rowOff>
    </xdr:to>
    <xdr:sp macro="" textlink="">
      <xdr:nvSpPr>
        <xdr:cNvPr id="242" name="楕円 241">
          <a:extLst>
            <a:ext uri="{FF2B5EF4-FFF2-40B4-BE49-F238E27FC236}">
              <a16:creationId xmlns:a16="http://schemas.microsoft.com/office/drawing/2014/main" id="{90381996-CB69-4308-BF3C-97FC445C3F7E}"/>
            </a:ext>
          </a:extLst>
        </xdr:cNvPr>
        <xdr:cNvSpPr/>
      </xdr:nvSpPr>
      <xdr:spPr>
        <a:xfrm>
          <a:off x="9401175" y="1002177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157701</xdr:rowOff>
    </xdr:from>
    <xdr:ext cx="469744" cy="259045"/>
    <xdr:sp macro="" textlink="">
      <xdr:nvSpPr>
        <xdr:cNvPr id="243" name="【体育館・プール】&#10;一人当たり面積該当値テキスト">
          <a:extLst>
            <a:ext uri="{FF2B5EF4-FFF2-40B4-BE49-F238E27FC236}">
              <a16:creationId xmlns:a16="http://schemas.microsoft.com/office/drawing/2014/main" id="{6F18C3B6-C55F-4EEB-B8F6-4316C834A2DD}"/>
            </a:ext>
          </a:extLst>
        </xdr:cNvPr>
        <xdr:cNvSpPr txBox="1"/>
      </xdr:nvSpPr>
      <xdr:spPr>
        <a:xfrm>
          <a:off x="9467850" y="988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142824</xdr:rowOff>
    </xdr:from>
    <xdr:to>
      <xdr:col>50</xdr:col>
      <xdr:colOff>165100</xdr:colOff>
      <xdr:row>62</xdr:row>
      <xdr:rowOff>72974</xdr:rowOff>
    </xdr:to>
    <xdr:sp macro="" textlink="">
      <xdr:nvSpPr>
        <xdr:cNvPr id="244" name="楕円 243">
          <a:extLst>
            <a:ext uri="{FF2B5EF4-FFF2-40B4-BE49-F238E27FC236}">
              <a16:creationId xmlns:a16="http://schemas.microsoft.com/office/drawing/2014/main" id="{BB3E4F5A-4952-4FE6-943C-8E54F7C63F4E}"/>
            </a:ext>
          </a:extLst>
        </xdr:cNvPr>
        <xdr:cNvSpPr/>
      </xdr:nvSpPr>
      <xdr:spPr>
        <a:xfrm>
          <a:off x="8639175" y="100329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14174</xdr:rowOff>
    </xdr:from>
    <xdr:to>
      <xdr:col>55</xdr:col>
      <xdr:colOff>0</xdr:colOff>
      <xdr:row>62</xdr:row>
      <xdr:rowOff>22174</xdr:rowOff>
    </xdr:to>
    <xdr:cxnSp macro="">
      <xdr:nvCxnSpPr>
        <xdr:cNvPr id="245" name="直線コネクタ 244">
          <a:extLst>
            <a:ext uri="{FF2B5EF4-FFF2-40B4-BE49-F238E27FC236}">
              <a16:creationId xmlns:a16="http://schemas.microsoft.com/office/drawing/2014/main" id="{829EAE4A-F3FB-423E-94D4-3B6988B607C6}"/>
            </a:ext>
          </a:extLst>
        </xdr:cNvPr>
        <xdr:cNvCxnSpPr/>
      </xdr:nvCxnSpPr>
      <xdr:spPr>
        <a:xfrm flipV="1">
          <a:off x="8686800" y="10059874"/>
          <a:ext cx="742950" cy="1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4979</xdr:rowOff>
    </xdr:from>
    <xdr:to>
      <xdr:col>46</xdr:col>
      <xdr:colOff>38100</xdr:colOff>
      <xdr:row>62</xdr:row>
      <xdr:rowOff>106579</xdr:rowOff>
    </xdr:to>
    <xdr:sp macro="" textlink="">
      <xdr:nvSpPr>
        <xdr:cNvPr id="246" name="楕円 245">
          <a:extLst>
            <a:ext uri="{FF2B5EF4-FFF2-40B4-BE49-F238E27FC236}">
              <a16:creationId xmlns:a16="http://schemas.microsoft.com/office/drawing/2014/main" id="{CA158A49-9AE5-4C2E-A469-4FAA0F2BDC53}"/>
            </a:ext>
          </a:extLst>
        </xdr:cNvPr>
        <xdr:cNvSpPr/>
      </xdr:nvSpPr>
      <xdr:spPr>
        <a:xfrm>
          <a:off x="7839075" y="10057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22174</xdr:rowOff>
    </xdr:from>
    <xdr:to>
      <xdr:col>50</xdr:col>
      <xdr:colOff>114300</xdr:colOff>
      <xdr:row>62</xdr:row>
      <xdr:rowOff>55779</xdr:rowOff>
    </xdr:to>
    <xdr:cxnSp macro="">
      <xdr:nvCxnSpPr>
        <xdr:cNvPr id="247" name="直線コネクタ 246">
          <a:extLst>
            <a:ext uri="{FF2B5EF4-FFF2-40B4-BE49-F238E27FC236}">
              <a16:creationId xmlns:a16="http://schemas.microsoft.com/office/drawing/2014/main" id="{981D6D38-3262-4D29-A9BE-2389D3F647E1}"/>
            </a:ext>
          </a:extLst>
        </xdr:cNvPr>
        <xdr:cNvCxnSpPr/>
      </xdr:nvCxnSpPr>
      <xdr:spPr>
        <a:xfrm flipV="1">
          <a:off x="7886700" y="10071049"/>
          <a:ext cx="8001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6121</xdr:rowOff>
    </xdr:from>
    <xdr:to>
      <xdr:col>41</xdr:col>
      <xdr:colOff>101600</xdr:colOff>
      <xdr:row>62</xdr:row>
      <xdr:rowOff>107721</xdr:rowOff>
    </xdr:to>
    <xdr:sp macro="" textlink="">
      <xdr:nvSpPr>
        <xdr:cNvPr id="248" name="楕円 247">
          <a:extLst>
            <a:ext uri="{FF2B5EF4-FFF2-40B4-BE49-F238E27FC236}">
              <a16:creationId xmlns:a16="http://schemas.microsoft.com/office/drawing/2014/main" id="{DB43E55C-F976-4154-9D89-23726FA2C905}"/>
            </a:ext>
          </a:extLst>
        </xdr:cNvPr>
        <xdr:cNvSpPr/>
      </xdr:nvSpPr>
      <xdr:spPr>
        <a:xfrm>
          <a:off x="7029450" y="100581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55779</xdr:rowOff>
    </xdr:from>
    <xdr:to>
      <xdr:col>45</xdr:col>
      <xdr:colOff>177800</xdr:colOff>
      <xdr:row>62</xdr:row>
      <xdr:rowOff>56921</xdr:rowOff>
    </xdr:to>
    <xdr:cxnSp macro="">
      <xdr:nvCxnSpPr>
        <xdr:cNvPr id="249" name="直線コネクタ 248">
          <a:extLst>
            <a:ext uri="{FF2B5EF4-FFF2-40B4-BE49-F238E27FC236}">
              <a16:creationId xmlns:a16="http://schemas.microsoft.com/office/drawing/2014/main" id="{2B320D20-CE00-4CCC-9EAA-78F44255E021}"/>
            </a:ext>
          </a:extLst>
        </xdr:cNvPr>
        <xdr:cNvCxnSpPr/>
      </xdr:nvCxnSpPr>
      <xdr:spPr>
        <a:xfrm flipV="1">
          <a:off x="7077075" y="10104654"/>
          <a:ext cx="80962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11150</xdr:rowOff>
    </xdr:from>
    <xdr:to>
      <xdr:col>36</xdr:col>
      <xdr:colOff>165100</xdr:colOff>
      <xdr:row>62</xdr:row>
      <xdr:rowOff>112750</xdr:rowOff>
    </xdr:to>
    <xdr:sp macro="" textlink="">
      <xdr:nvSpPr>
        <xdr:cNvPr id="250" name="楕円 249">
          <a:extLst>
            <a:ext uri="{FF2B5EF4-FFF2-40B4-BE49-F238E27FC236}">
              <a16:creationId xmlns:a16="http://schemas.microsoft.com/office/drawing/2014/main" id="{5575810B-1036-4EC3-9CB9-1B3301F6C291}"/>
            </a:ext>
          </a:extLst>
        </xdr:cNvPr>
        <xdr:cNvSpPr/>
      </xdr:nvSpPr>
      <xdr:spPr>
        <a:xfrm>
          <a:off x="6238875" y="10056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56921</xdr:rowOff>
    </xdr:from>
    <xdr:to>
      <xdr:col>41</xdr:col>
      <xdr:colOff>50800</xdr:colOff>
      <xdr:row>62</xdr:row>
      <xdr:rowOff>61950</xdr:rowOff>
    </xdr:to>
    <xdr:cxnSp macro="">
      <xdr:nvCxnSpPr>
        <xdr:cNvPr id="251" name="直線コネクタ 250">
          <a:extLst>
            <a:ext uri="{FF2B5EF4-FFF2-40B4-BE49-F238E27FC236}">
              <a16:creationId xmlns:a16="http://schemas.microsoft.com/office/drawing/2014/main" id="{5493263D-DA58-46C4-9DD9-65B13F771ACD}"/>
            </a:ext>
          </a:extLst>
        </xdr:cNvPr>
        <xdr:cNvCxnSpPr/>
      </xdr:nvCxnSpPr>
      <xdr:spPr>
        <a:xfrm flipV="1">
          <a:off x="6286500" y="10105796"/>
          <a:ext cx="790575"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A1B2E344-B46E-47B1-A87A-10F77D071626}"/>
            </a:ext>
          </a:extLst>
        </xdr:cNvPr>
        <xdr:cNvSpPr txBox="1"/>
      </xdr:nvSpPr>
      <xdr:spPr>
        <a:xfrm>
          <a:off x="845827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E0EF1198-616A-42D7-98B1-B35D4747CE0B}"/>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06A8DF5E-86BC-43D2-9E3A-7D01476E82FE}"/>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DC464CD6-8DE5-4590-8646-5DA857822B3A}"/>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89501</xdr:rowOff>
    </xdr:from>
    <xdr:ext cx="469744" cy="259045"/>
    <xdr:sp macro="" textlink="">
      <xdr:nvSpPr>
        <xdr:cNvPr id="256" name="n_1mainValue【体育館・プール】&#10;一人当たり面積">
          <a:extLst>
            <a:ext uri="{FF2B5EF4-FFF2-40B4-BE49-F238E27FC236}">
              <a16:creationId xmlns:a16="http://schemas.microsoft.com/office/drawing/2014/main" id="{98437DA8-3C25-4063-99C4-B34C97ABF2F5}"/>
            </a:ext>
          </a:extLst>
        </xdr:cNvPr>
        <xdr:cNvSpPr txBox="1"/>
      </xdr:nvSpPr>
      <xdr:spPr>
        <a:xfrm>
          <a:off x="8458277" y="981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123106</xdr:rowOff>
    </xdr:from>
    <xdr:ext cx="469744" cy="259045"/>
    <xdr:sp macro="" textlink="">
      <xdr:nvSpPr>
        <xdr:cNvPr id="257" name="n_2mainValue【体育館・プール】&#10;一人当たり面積">
          <a:extLst>
            <a:ext uri="{FF2B5EF4-FFF2-40B4-BE49-F238E27FC236}">
              <a16:creationId xmlns:a16="http://schemas.microsoft.com/office/drawing/2014/main" id="{C6EB3E54-91B0-4E37-808C-B668B39B8C6B}"/>
            </a:ext>
          </a:extLst>
        </xdr:cNvPr>
        <xdr:cNvSpPr txBox="1"/>
      </xdr:nvSpPr>
      <xdr:spPr>
        <a:xfrm>
          <a:off x="7677227" y="985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124248</xdr:rowOff>
    </xdr:from>
    <xdr:ext cx="469744" cy="259045"/>
    <xdr:sp macro="" textlink="">
      <xdr:nvSpPr>
        <xdr:cNvPr id="258" name="n_3mainValue【体育館・プール】&#10;一人当たり面積">
          <a:extLst>
            <a:ext uri="{FF2B5EF4-FFF2-40B4-BE49-F238E27FC236}">
              <a16:creationId xmlns:a16="http://schemas.microsoft.com/office/drawing/2014/main" id="{74732EA1-DC9E-4107-9B0C-91B5B3E7AEF8}"/>
            </a:ext>
          </a:extLst>
        </xdr:cNvPr>
        <xdr:cNvSpPr txBox="1"/>
      </xdr:nvSpPr>
      <xdr:spPr>
        <a:xfrm>
          <a:off x="6867602" y="984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129277</xdr:rowOff>
    </xdr:from>
    <xdr:ext cx="469744" cy="259045"/>
    <xdr:sp macro="" textlink="">
      <xdr:nvSpPr>
        <xdr:cNvPr id="259" name="n_4mainValue【体育館・プール】&#10;一人当たり面積">
          <a:extLst>
            <a:ext uri="{FF2B5EF4-FFF2-40B4-BE49-F238E27FC236}">
              <a16:creationId xmlns:a16="http://schemas.microsoft.com/office/drawing/2014/main" id="{788C1B4A-E79B-479D-BC15-56A7E975ADC1}"/>
            </a:ext>
          </a:extLst>
        </xdr:cNvPr>
        <xdr:cNvSpPr txBox="1"/>
      </xdr:nvSpPr>
      <xdr:spPr>
        <a:xfrm>
          <a:off x="6067502" y="985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5B89F65-1549-45E5-B29F-2A0F6BA9FE8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97ED844-CF0E-4F49-A53E-A98870D424E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9DB7199-12E4-45BE-91B7-2D71EA83ADC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1E748EA-111B-42F0-9648-D4D1A073D29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510D03B-CFD7-44A6-B584-89383583EB0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441CE24-3DBF-4973-8D19-631990018AD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E744858-ABD9-4908-B1D3-C380527F238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CE758BA-BDFF-40E2-840B-41D3331B9A5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44B1C6E-A24A-4E32-88AE-1008894E8FD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8F0B38D-A91B-425E-9B3E-31FF0B6DF3D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649E3E0-5443-4BB6-8053-E962EA2676A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6F17BC96-097D-4C7B-A601-57F48B4980E1}"/>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5ABB3B9-D684-478C-8331-9619DAC99B63}"/>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C16B3CCB-D69D-4AF9-B3CE-7601A90E907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E26AE4A-937B-4275-8787-41DEA52F70C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C509A51-615C-44E2-AEEE-985AB4BB0D7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6B3558B4-8A28-413A-9E6E-3BE625A9B74A}"/>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402BE73-1FE6-478A-A77C-AFF221A6273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95B2A9D-ADB6-4447-995C-25CBF82893DC}"/>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433A13A-CACF-4D6B-AC6A-2B2BBFDAE7E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8D3686D-DE97-41FC-BF89-0F5EC73422B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48898F9-D72D-431D-B01D-85B023A4A50D}"/>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7EF9C39D-54A8-4BFC-8CC3-8E101F607751}"/>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59CB7B9-6570-4C25-94C7-96AFA391615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E32F76E-0C75-44B4-978E-FE4E289A7EB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B7AD7B2-91B9-42D1-B79A-4AD3C2B7477B}"/>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AC71AA37-5C37-487D-9FE0-F7542B5795F9}"/>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AA5AA60D-807D-4B9C-A16B-0EB1353D4E2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AE145AFF-B576-41F1-B88A-0868EEB56189}"/>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EB8AE25D-4774-4002-98F2-16A5F87AD311}"/>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CF3A8B12-E4C1-408B-B625-662CAFC692CF}"/>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5806E12E-2381-4ADB-B8CD-C49265228DFD}"/>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DB1DB8EB-B54F-4964-BB13-F845D23B0D7E}"/>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48F1FBDF-FA33-4E67-957C-59CB55FB0EDC}"/>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6DA4C102-B4AD-45CC-A499-A109C2062C7B}"/>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0959D0CB-8E0B-41F2-BFA2-CB661571FADC}"/>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2E3E547-0DC1-47B5-A7B1-C493C9B2982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C81038E-BAEE-4575-9A59-F2D57A25C2D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8E2CD1A-889F-43F2-A583-06F21996C71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56F6A6B-EE55-421C-B58D-2968FCC46C3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8D108C5-3A2C-44C4-A25B-AB3DEF1224C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126093</xdr:rowOff>
    </xdr:from>
    <xdr:to>
      <xdr:col>24</xdr:col>
      <xdr:colOff>114300</xdr:colOff>
      <xdr:row>86</xdr:row>
      <xdr:rowOff>56243</xdr:rowOff>
    </xdr:to>
    <xdr:sp macro="" textlink="">
      <xdr:nvSpPr>
        <xdr:cNvPr id="301" name="楕円 300">
          <a:extLst>
            <a:ext uri="{FF2B5EF4-FFF2-40B4-BE49-F238E27FC236}">
              <a16:creationId xmlns:a16="http://schemas.microsoft.com/office/drawing/2014/main" id="{08808FF6-B544-404A-8893-CE774CC7B095}"/>
            </a:ext>
          </a:extLst>
        </xdr:cNvPr>
        <xdr:cNvSpPr/>
      </xdr:nvSpPr>
      <xdr:spPr>
        <a:xfrm>
          <a:off x="4124325" y="1389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104520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2092765C-9E72-4EB5-BDB3-B19493404A2B}"/>
            </a:ext>
          </a:extLst>
        </xdr:cNvPr>
        <xdr:cNvSpPr txBox="1"/>
      </xdr:nvSpPr>
      <xdr:spPr>
        <a:xfrm>
          <a:off x="4219575" y="13880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111398</xdr:rowOff>
    </xdr:from>
    <xdr:to>
      <xdr:col>20</xdr:col>
      <xdr:colOff>38100</xdr:colOff>
      <xdr:row>86</xdr:row>
      <xdr:rowOff>41548</xdr:rowOff>
    </xdr:to>
    <xdr:sp macro="" textlink="">
      <xdr:nvSpPr>
        <xdr:cNvPr id="303" name="楕円 302">
          <a:extLst>
            <a:ext uri="{FF2B5EF4-FFF2-40B4-BE49-F238E27FC236}">
              <a16:creationId xmlns:a16="http://schemas.microsoft.com/office/drawing/2014/main" id="{F3C08D31-D23A-4930-BB86-C8CA1B9A74B5}"/>
            </a:ext>
          </a:extLst>
        </xdr:cNvPr>
        <xdr:cNvSpPr/>
      </xdr:nvSpPr>
      <xdr:spPr>
        <a:xfrm>
          <a:off x="3381375" y="138845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162198</xdr:rowOff>
    </xdr:from>
    <xdr:to>
      <xdr:col>24</xdr:col>
      <xdr:colOff>63500</xdr:colOff>
      <xdr:row>86</xdr:row>
      <xdr:rowOff>5443</xdr:rowOff>
    </xdr:to>
    <xdr:cxnSp macro="">
      <xdr:nvCxnSpPr>
        <xdr:cNvPr id="304" name="直線コネクタ 303">
          <a:extLst>
            <a:ext uri="{FF2B5EF4-FFF2-40B4-BE49-F238E27FC236}">
              <a16:creationId xmlns:a16="http://schemas.microsoft.com/office/drawing/2014/main" id="{13EC22AB-D6D7-4321-8781-ED47485B1F72}"/>
            </a:ext>
          </a:extLst>
        </xdr:cNvPr>
        <xdr:cNvCxnSpPr/>
      </xdr:nvCxnSpPr>
      <xdr:spPr>
        <a:xfrm>
          <a:off x="3429000" y="13932173"/>
          <a:ext cx="7524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88537</xdr:rowOff>
    </xdr:from>
    <xdr:to>
      <xdr:col>15</xdr:col>
      <xdr:colOff>101600</xdr:colOff>
      <xdr:row>86</xdr:row>
      <xdr:rowOff>18687</xdr:rowOff>
    </xdr:to>
    <xdr:sp macro="" textlink="">
      <xdr:nvSpPr>
        <xdr:cNvPr id="305" name="楕円 304">
          <a:extLst>
            <a:ext uri="{FF2B5EF4-FFF2-40B4-BE49-F238E27FC236}">
              <a16:creationId xmlns:a16="http://schemas.microsoft.com/office/drawing/2014/main" id="{84621279-9ADF-455C-A951-15134024E552}"/>
            </a:ext>
          </a:extLst>
        </xdr:cNvPr>
        <xdr:cNvSpPr/>
      </xdr:nvSpPr>
      <xdr:spPr>
        <a:xfrm>
          <a:off x="2571750" y="13858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139337</xdr:rowOff>
    </xdr:from>
    <xdr:to>
      <xdr:col>19</xdr:col>
      <xdr:colOff>177800</xdr:colOff>
      <xdr:row>85</xdr:row>
      <xdr:rowOff>162198</xdr:rowOff>
    </xdr:to>
    <xdr:cxnSp macro="">
      <xdr:nvCxnSpPr>
        <xdr:cNvPr id="306" name="直線コネクタ 305">
          <a:extLst>
            <a:ext uri="{FF2B5EF4-FFF2-40B4-BE49-F238E27FC236}">
              <a16:creationId xmlns:a16="http://schemas.microsoft.com/office/drawing/2014/main" id="{423465F3-DE75-4EA0-AFDB-E2A85C3A9EFA}"/>
            </a:ext>
          </a:extLst>
        </xdr:cNvPr>
        <xdr:cNvCxnSpPr/>
      </xdr:nvCxnSpPr>
      <xdr:spPr>
        <a:xfrm>
          <a:off x="2619375" y="13915662"/>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72208</xdr:rowOff>
    </xdr:from>
    <xdr:to>
      <xdr:col>10</xdr:col>
      <xdr:colOff>165100</xdr:colOff>
      <xdr:row>86</xdr:row>
      <xdr:rowOff>2358</xdr:rowOff>
    </xdr:to>
    <xdr:sp macro="" textlink="">
      <xdr:nvSpPr>
        <xdr:cNvPr id="307" name="楕円 306">
          <a:extLst>
            <a:ext uri="{FF2B5EF4-FFF2-40B4-BE49-F238E27FC236}">
              <a16:creationId xmlns:a16="http://schemas.microsoft.com/office/drawing/2014/main" id="{9CF041ED-FE60-4BA4-A5CF-103BE79A6412}"/>
            </a:ext>
          </a:extLst>
        </xdr:cNvPr>
        <xdr:cNvSpPr/>
      </xdr:nvSpPr>
      <xdr:spPr>
        <a:xfrm>
          <a:off x="1781175" y="138421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123008</xdr:rowOff>
    </xdr:from>
    <xdr:to>
      <xdr:col>15</xdr:col>
      <xdr:colOff>50800</xdr:colOff>
      <xdr:row>85</xdr:row>
      <xdr:rowOff>139337</xdr:rowOff>
    </xdr:to>
    <xdr:cxnSp macro="">
      <xdr:nvCxnSpPr>
        <xdr:cNvPr id="308" name="直線コネクタ 307">
          <a:extLst>
            <a:ext uri="{FF2B5EF4-FFF2-40B4-BE49-F238E27FC236}">
              <a16:creationId xmlns:a16="http://schemas.microsoft.com/office/drawing/2014/main" id="{14F39AC2-599F-4CA1-9DEA-D851BF2BD8D0}"/>
            </a:ext>
          </a:extLst>
        </xdr:cNvPr>
        <xdr:cNvCxnSpPr/>
      </xdr:nvCxnSpPr>
      <xdr:spPr>
        <a:xfrm>
          <a:off x="1828800" y="13899333"/>
          <a:ext cx="7905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46082</xdr:rowOff>
    </xdr:from>
    <xdr:to>
      <xdr:col>6</xdr:col>
      <xdr:colOff>38100</xdr:colOff>
      <xdr:row>85</xdr:row>
      <xdr:rowOff>147682</xdr:rowOff>
    </xdr:to>
    <xdr:sp macro="" textlink="">
      <xdr:nvSpPr>
        <xdr:cNvPr id="309" name="楕円 308">
          <a:extLst>
            <a:ext uri="{FF2B5EF4-FFF2-40B4-BE49-F238E27FC236}">
              <a16:creationId xmlns:a16="http://schemas.microsoft.com/office/drawing/2014/main" id="{75EF3183-494F-4A2D-B4C8-3A1FA318192C}"/>
            </a:ext>
          </a:extLst>
        </xdr:cNvPr>
        <xdr:cNvSpPr/>
      </xdr:nvSpPr>
      <xdr:spPr>
        <a:xfrm>
          <a:off x="981075" y="138224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96882</xdr:rowOff>
    </xdr:from>
    <xdr:to>
      <xdr:col>10</xdr:col>
      <xdr:colOff>114300</xdr:colOff>
      <xdr:row>85</xdr:row>
      <xdr:rowOff>123008</xdr:rowOff>
    </xdr:to>
    <xdr:cxnSp macro="">
      <xdr:nvCxnSpPr>
        <xdr:cNvPr id="310" name="直線コネクタ 309">
          <a:extLst>
            <a:ext uri="{FF2B5EF4-FFF2-40B4-BE49-F238E27FC236}">
              <a16:creationId xmlns:a16="http://schemas.microsoft.com/office/drawing/2014/main" id="{D9B35495-009A-423C-B3EA-CCB6BC08223B}"/>
            </a:ext>
          </a:extLst>
        </xdr:cNvPr>
        <xdr:cNvCxnSpPr/>
      </xdr:nvCxnSpPr>
      <xdr:spPr>
        <a:xfrm>
          <a:off x="1028700" y="13870032"/>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492BF1D9-32FB-4620-869F-68C9013A53DF}"/>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60E76831-98AE-4018-8CB4-5D3F13E55B01}"/>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313FAA96-046D-4086-B40C-70C3AA0AD05F}"/>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8FB76E3C-EB2F-4379-B2AE-EB31E79A8595}"/>
            </a:ext>
          </a:extLst>
        </xdr:cNvPr>
        <xdr:cNvSpPr txBox="1"/>
      </xdr:nvSpPr>
      <xdr:spPr>
        <a:xfrm>
          <a:off x="848369"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32675</xdr:rowOff>
    </xdr:from>
    <xdr:ext cx="405111" cy="259045"/>
    <xdr:sp macro="" textlink="">
      <xdr:nvSpPr>
        <xdr:cNvPr id="315" name="n_1mainValue【福祉施設】&#10;有形固定資産減価償却率">
          <a:extLst>
            <a:ext uri="{FF2B5EF4-FFF2-40B4-BE49-F238E27FC236}">
              <a16:creationId xmlns:a16="http://schemas.microsoft.com/office/drawing/2014/main" id="{CA4910DF-7DF3-41EE-8695-474D9C8D7072}"/>
            </a:ext>
          </a:extLst>
        </xdr:cNvPr>
        <xdr:cNvSpPr txBox="1"/>
      </xdr:nvSpPr>
      <xdr:spPr>
        <a:xfrm>
          <a:off x="3239144" y="13964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9814</xdr:rowOff>
    </xdr:from>
    <xdr:ext cx="405111" cy="259045"/>
    <xdr:sp macro="" textlink="">
      <xdr:nvSpPr>
        <xdr:cNvPr id="316" name="n_2mainValue【福祉施設】&#10;有形固定資産減価償却率">
          <a:extLst>
            <a:ext uri="{FF2B5EF4-FFF2-40B4-BE49-F238E27FC236}">
              <a16:creationId xmlns:a16="http://schemas.microsoft.com/office/drawing/2014/main" id="{8F30EAB7-84A5-43F2-92F9-3773F7D4E449}"/>
            </a:ext>
          </a:extLst>
        </xdr:cNvPr>
        <xdr:cNvSpPr txBox="1"/>
      </xdr:nvSpPr>
      <xdr:spPr>
        <a:xfrm>
          <a:off x="2439044"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164935</xdr:rowOff>
    </xdr:from>
    <xdr:ext cx="405111" cy="259045"/>
    <xdr:sp macro="" textlink="">
      <xdr:nvSpPr>
        <xdr:cNvPr id="317" name="n_3mainValue【福祉施設】&#10;有形固定資産減価償却率">
          <a:extLst>
            <a:ext uri="{FF2B5EF4-FFF2-40B4-BE49-F238E27FC236}">
              <a16:creationId xmlns:a16="http://schemas.microsoft.com/office/drawing/2014/main" id="{8579A199-121F-448C-8FEA-2F75835B4AA9}"/>
            </a:ext>
          </a:extLst>
        </xdr:cNvPr>
        <xdr:cNvSpPr txBox="1"/>
      </xdr:nvSpPr>
      <xdr:spPr>
        <a:xfrm>
          <a:off x="1648469" y="139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138809</xdr:rowOff>
    </xdr:from>
    <xdr:ext cx="405111" cy="259045"/>
    <xdr:sp macro="" textlink="">
      <xdr:nvSpPr>
        <xdr:cNvPr id="318" name="n_4mainValue【福祉施設】&#10;有形固定資産減価償却率">
          <a:extLst>
            <a:ext uri="{FF2B5EF4-FFF2-40B4-BE49-F238E27FC236}">
              <a16:creationId xmlns:a16="http://schemas.microsoft.com/office/drawing/2014/main" id="{DD0A2334-2774-41CC-BB55-07F012C9473F}"/>
            </a:ext>
          </a:extLst>
        </xdr:cNvPr>
        <xdr:cNvSpPr txBox="1"/>
      </xdr:nvSpPr>
      <xdr:spPr>
        <a:xfrm>
          <a:off x="848369" y="13915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5F61266-2C91-4FD0-B9F0-266B6832A3E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50B6ACE-1770-420B-B8E3-49EF3940595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F95551F-FD26-465D-AC93-8492B9B79B7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A0DAA19-0364-4679-AF78-5C168E0ACCC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CDE6F1B-B890-4601-949F-06FFA42CE95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79938AA-754D-49A4-AAB9-C57C3F57CDF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4259FAF-5E5F-4743-AC81-77F549C8CCF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D73934B-2D6C-49EE-8777-880C54DAC9B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2ED112E-3DB4-41DC-9D41-3FE285C3EA4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133CED5-99B1-4ADC-9B99-A785D5DCE51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63C0BBAD-B01B-4494-88A9-EC9829F935EA}"/>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4567CD1-97F9-49C5-A2C8-07AA952B7DF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799CCBA0-C875-40D3-A794-A94BAA26617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B3DA9A99-3B04-4D12-9921-A49908B57729}"/>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9B4E01F-9673-474F-8EEA-536A3E4B2C33}"/>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655732A1-54DE-4923-AC56-6FDE0CED0955}"/>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D28B50A5-62AB-48DC-B0EC-72EA8C98305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FA9A9E50-D272-4882-8A4E-9262A0330450}"/>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6A8E85EC-6CFB-4EC5-9D98-F445501A3AD7}"/>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52DA1549-3B0A-4944-A72C-66174AD9DE7C}"/>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939DB7A1-ADCA-405F-BA48-6EB57607275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8CCAAF43-5689-43B5-AC21-3E9A898CFE0C}"/>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1605D7E-20BF-4CC4-9FB0-DE614F609B6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975F613-BF36-47D3-A3C3-D9C190AF719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64BF9A3F-872F-4AB4-B1B2-4CAE17E139E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609ED144-85F6-49F1-8276-17197DBE406C}"/>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FE681878-851F-42DE-9699-56A54AE666AA}"/>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9F100256-5F44-4516-B37A-CDDD94996593}"/>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4BA0EACC-9DDA-402D-BC9E-2C64AFE6F20A}"/>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54372D15-210B-418C-9666-6C6CA2DCC59B}"/>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349" name="【福祉施設】&#10;一人当たり面積平均値テキスト">
          <a:extLst>
            <a:ext uri="{FF2B5EF4-FFF2-40B4-BE49-F238E27FC236}">
              <a16:creationId xmlns:a16="http://schemas.microsoft.com/office/drawing/2014/main" id="{8B5BA1C7-B4DC-45DC-AD65-BAFB84FAC0FC}"/>
            </a:ext>
          </a:extLst>
        </xdr:cNvPr>
        <xdr:cNvSpPr txBox="1"/>
      </xdr:nvSpPr>
      <xdr:spPr>
        <a:xfrm>
          <a:off x="9467850" y="1377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1159E203-0817-4762-A115-5F052F7CED5D}"/>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71E2A187-C219-4479-BF80-4CD95133B0C0}"/>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D668900F-86DC-4C22-BB79-25C7A7B1E4D8}"/>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41DB47CA-5209-45D4-8868-2CACC89D7E2C}"/>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D76B15D7-2591-4512-A08E-100791416600}"/>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31938C8-8D88-476D-AB3C-8294B6AFDC8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56A297-CC40-4B64-897B-F8B2F6DB720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B1FA3C9-E586-4F35-A4A9-14342D2657D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5016717-07D7-45DE-88AA-4AE0A57223B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0F1758-04BF-4AA7-80E2-F7E383E849C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46082</xdr:rowOff>
    </xdr:from>
    <xdr:to>
      <xdr:col>55</xdr:col>
      <xdr:colOff>50800</xdr:colOff>
      <xdr:row>82</xdr:row>
      <xdr:rowOff>147682</xdr:rowOff>
    </xdr:to>
    <xdr:sp macro="" textlink="">
      <xdr:nvSpPr>
        <xdr:cNvPr id="360" name="楕円 359">
          <a:extLst>
            <a:ext uri="{FF2B5EF4-FFF2-40B4-BE49-F238E27FC236}">
              <a16:creationId xmlns:a16="http://schemas.microsoft.com/office/drawing/2014/main" id="{687AC42F-4157-4F6D-9548-80CD4AB8BF13}"/>
            </a:ext>
          </a:extLst>
        </xdr:cNvPr>
        <xdr:cNvSpPr/>
      </xdr:nvSpPr>
      <xdr:spPr>
        <a:xfrm>
          <a:off x="9401175" y="133366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68959</xdr:rowOff>
    </xdr:from>
    <xdr:ext cx="469744" cy="259045"/>
    <xdr:sp macro="" textlink="">
      <xdr:nvSpPr>
        <xdr:cNvPr id="361" name="【福祉施設】&#10;一人当たり面積該当値テキスト">
          <a:extLst>
            <a:ext uri="{FF2B5EF4-FFF2-40B4-BE49-F238E27FC236}">
              <a16:creationId xmlns:a16="http://schemas.microsoft.com/office/drawing/2014/main" id="{7CAA09B8-8A5E-44F8-8D6A-3C8283B35C96}"/>
            </a:ext>
          </a:extLst>
        </xdr:cNvPr>
        <xdr:cNvSpPr txBox="1"/>
      </xdr:nvSpPr>
      <xdr:spPr>
        <a:xfrm>
          <a:off x="9467850" y="1319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64371</xdr:rowOff>
    </xdr:from>
    <xdr:to>
      <xdr:col>50</xdr:col>
      <xdr:colOff>165100</xdr:colOff>
      <xdr:row>82</xdr:row>
      <xdr:rowOff>165971</xdr:rowOff>
    </xdr:to>
    <xdr:sp macro="" textlink="">
      <xdr:nvSpPr>
        <xdr:cNvPr id="362" name="楕円 361">
          <a:extLst>
            <a:ext uri="{FF2B5EF4-FFF2-40B4-BE49-F238E27FC236}">
              <a16:creationId xmlns:a16="http://schemas.microsoft.com/office/drawing/2014/main" id="{109C496F-FC52-47D6-B61E-729284C20C31}"/>
            </a:ext>
          </a:extLst>
        </xdr:cNvPr>
        <xdr:cNvSpPr/>
      </xdr:nvSpPr>
      <xdr:spPr>
        <a:xfrm>
          <a:off x="8639175" y="13354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96882</xdr:rowOff>
    </xdr:from>
    <xdr:to>
      <xdr:col>55</xdr:col>
      <xdr:colOff>0</xdr:colOff>
      <xdr:row>82</xdr:row>
      <xdr:rowOff>115171</xdr:rowOff>
    </xdr:to>
    <xdr:cxnSp macro="">
      <xdr:nvCxnSpPr>
        <xdr:cNvPr id="363" name="直線コネクタ 362">
          <a:extLst>
            <a:ext uri="{FF2B5EF4-FFF2-40B4-BE49-F238E27FC236}">
              <a16:creationId xmlns:a16="http://schemas.microsoft.com/office/drawing/2014/main" id="{AC85FBF9-6DFE-4D9D-9C54-C92F966748E2}"/>
            </a:ext>
          </a:extLst>
        </xdr:cNvPr>
        <xdr:cNvCxnSpPr/>
      </xdr:nvCxnSpPr>
      <xdr:spPr>
        <a:xfrm flipV="1">
          <a:off x="8686800" y="13384257"/>
          <a:ext cx="7429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72862</xdr:rowOff>
    </xdr:from>
    <xdr:to>
      <xdr:col>46</xdr:col>
      <xdr:colOff>38100</xdr:colOff>
      <xdr:row>83</xdr:row>
      <xdr:rowOff>3012</xdr:rowOff>
    </xdr:to>
    <xdr:sp macro="" textlink="">
      <xdr:nvSpPr>
        <xdr:cNvPr id="364" name="楕円 363">
          <a:extLst>
            <a:ext uri="{FF2B5EF4-FFF2-40B4-BE49-F238E27FC236}">
              <a16:creationId xmlns:a16="http://schemas.microsoft.com/office/drawing/2014/main" id="{26A6AAC5-294A-4E8D-91A2-876B8FFAB2EF}"/>
            </a:ext>
          </a:extLst>
        </xdr:cNvPr>
        <xdr:cNvSpPr/>
      </xdr:nvSpPr>
      <xdr:spPr>
        <a:xfrm>
          <a:off x="7839075" y="13357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115171</xdr:rowOff>
    </xdr:from>
    <xdr:to>
      <xdr:col>50</xdr:col>
      <xdr:colOff>114300</xdr:colOff>
      <xdr:row>82</xdr:row>
      <xdr:rowOff>123662</xdr:rowOff>
    </xdr:to>
    <xdr:cxnSp macro="">
      <xdr:nvCxnSpPr>
        <xdr:cNvPr id="365" name="直線コネクタ 364">
          <a:extLst>
            <a:ext uri="{FF2B5EF4-FFF2-40B4-BE49-F238E27FC236}">
              <a16:creationId xmlns:a16="http://schemas.microsoft.com/office/drawing/2014/main" id="{73C4589C-7E92-4A4D-9574-2B99F9C20B40}"/>
            </a:ext>
          </a:extLst>
        </xdr:cNvPr>
        <xdr:cNvCxnSpPr/>
      </xdr:nvCxnSpPr>
      <xdr:spPr>
        <a:xfrm flipV="1">
          <a:off x="7886700" y="13402546"/>
          <a:ext cx="800100" cy="1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75474</xdr:rowOff>
    </xdr:from>
    <xdr:to>
      <xdr:col>41</xdr:col>
      <xdr:colOff>101600</xdr:colOff>
      <xdr:row>83</xdr:row>
      <xdr:rowOff>5624</xdr:rowOff>
    </xdr:to>
    <xdr:sp macro="" textlink="">
      <xdr:nvSpPr>
        <xdr:cNvPr id="366" name="楕円 365">
          <a:extLst>
            <a:ext uri="{FF2B5EF4-FFF2-40B4-BE49-F238E27FC236}">
              <a16:creationId xmlns:a16="http://schemas.microsoft.com/office/drawing/2014/main" id="{1715CA6F-E788-42F4-AF88-7955F953A556}"/>
            </a:ext>
          </a:extLst>
        </xdr:cNvPr>
        <xdr:cNvSpPr/>
      </xdr:nvSpPr>
      <xdr:spPr>
        <a:xfrm>
          <a:off x="7029450" y="133628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123662</xdr:rowOff>
    </xdr:from>
    <xdr:to>
      <xdr:col>45</xdr:col>
      <xdr:colOff>177800</xdr:colOff>
      <xdr:row>82</xdr:row>
      <xdr:rowOff>126274</xdr:rowOff>
    </xdr:to>
    <xdr:cxnSp macro="">
      <xdr:nvCxnSpPr>
        <xdr:cNvPr id="367" name="直線コネクタ 366">
          <a:extLst>
            <a:ext uri="{FF2B5EF4-FFF2-40B4-BE49-F238E27FC236}">
              <a16:creationId xmlns:a16="http://schemas.microsoft.com/office/drawing/2014/main" id="{4FFBDFD9-5782-4651-ABE9-F9F9446F09B9}"/>
            </a:ext>
          </a:extLst>
        </xdr:cNvPr>
        <xdr:cNvCxnSpPr/>
      </xdr:nvCxnSpPr>
      <xdr:spPr>
        <a:xfrm flipV="1">
          <a:off x="7077075" y="1341421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88537</xdr:rowOff>
    </xdr:from>
    <xdr:to>
      <xdr:col>36</xdr:col>
      <xdr:colOff>165100</xdr:colOff>
      <xdr:row>83</xdr:row>
      <xdr:rowOff>18687</xdr:rowOff>
    </xdr:to>
    <xdr:sp macro="" textlink="">
      <xdr:nvSpPr>
        <xdr:cNvPr id="368" name="楕円 367">
          <a:extLst>
            <a:ext uri="{FF2B5EF4-FFF2-40B4-BE49-F238E27FC236}">
              <a16:creationId xmlns:a16="http://schemas.microsoft.com/office/drawing/2014/main" id="{02975A0D-C43D-4BB0-81A5-ABD0CA02C18C}"/>
            </a:ext>
          </a:extLst>
        </xdr:cNvPr>
        <xdr:cNvSpPr/>
      </xdr:nvSpPr>
      <xdr:spPr>
        <a:xfrm>
          <a:off x="6238875" y="133727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126274</xdr:rowOff>
    </xdr:from>
    <xdr:to>
      <xdr:col>41</xdr:col>
      <xdr:colOff>50800</xdr:colOff>
      <xdr:row>82</xdr:row>
      <xdr:rowOff>139337</xdr:rowOff>
    </xdr:to>
    <xdr:cxnSp macro="">
      <xdr:nvCxnSpPr>
        <xdr:cNvPr id="369" name="直線コネクタ 368">
          <a:extLst>
            <a:ext uri="{FF2B5EF4-FFF2-40B4-BE49-F238E27FC236}">
              <a16:creationId xmlns:a16="http://schemas.microsoft.com/office/drawing/2014/main" id="{46E721E0-1401-4804-8878-75F07AB6C9F5}"/>
            </a:ext>
          </a:extLst>
        </xdr:cNvPr>
        <xdr:cNvCxnSpPr/>
      </xdr:nvCxnSpPr>
      <xdr:spPr>
        <a:xfrm flipV="1">
          <a:off x="6286500" y="13410474"/>
          <a:ext cx="7905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370" name="n_1aveValue【福祉施設】&#10;一人当たり面積">
          <a:extLst>
            <a:ext uri="{FF2B5EF4-FFF2-40B4-BE49-F238E27FC236}">
              <a16:creationId xmlns:a16="http://schemas.microsoft.com/office/drawing/2014/main" id="{8C73BD0D-D41B-41EB-8CB0-A4595D980862}"/>
            </a:ext>
          </a:extLst>
        </xdr:cNvPr>
        <xdr:cNvSpPr txBox="1"/>
      </xdr:nvSpPr>
      <xdr:spPr>
        <a:xfrm>
          <a:off x="8458277"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371" name="n_2aveValue【福祉施設】&#10;一人当たり面積">
          <a:extLst>
            <a:ext uri="{FF2B5EF4-FFF2-40B4-BE49-F238E27FC236}">
              <a16:creationId xmlns:a16="http://schemas.microsoft.com/office/drawing/2014/main" id="{30B5802D-9ABA-4BCF-854B-1816D7A839E4}"/>
            </a:ext>
          </a:extLst>
        </xdr:cNvPr>
        <xdr:cNvSpPr txBox="1"/>
      </xdr:nvSpPr>
      <xdr:spPr>
        <a:xfrm>
          <a:off x="7677227" y="1389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372" name="n_3aveValue【福祉施設】&#10;一人当たり面積">
          <a:extLst>
            <a:ext uri="{FF2B5EF4-FFF2-40B4-BE49-F238E27FC236}">
              <a16:creationId xmlns:a16="http://schemas.microsoft.com/office/drawing/2014/main" id="{9B70FD05-AF10-4D00-99D6-BCE0CA63B72D}"/>
            </a:ext>
          </a:extLst>
        </xdr:cNvPr>
        <xdr:cNvSpPr txBox="1"/>
      </xdr:nvSpPr>
      <xdr:spPr>
        <a:xfrm>
          <a:off x="6867602" y="138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373" name="n_4aveValue【福祉施設】&#10;一人当たり面積">
          <a:extLst>
            <a:ext uri="{FF2B5EF4-FFF2-40B4-BE49-F238E27FC236}">
              <a16:creationId xmlns:a16="http://schemas.microsoft.com/office/drawing/2014/main" id="{3993C7F1-40FA-4F75-81CD-48EE4FDED6FB}"/>
            </a:ext>
          </a:extLst>
        </xdr:cNvPr>
        <xdr:cNvSpPr txBox="1"/>
      </xdr:nvSpPr>
      <xdr:spPr>
        <a:xfrm>
          <a:off x="6067502" y="138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11048</xdr:rowOff>
    </xdr:from>
    <xdr:ext cx="469744" cy="259045"/>
    <xdr:sp macro="" textlink="">
      <xdr:nvSpPr>
        <xdr:cNvPr id="374" name="n_1mainValue【福祉施設】&#10;一人当たり面積">
          <a:extLst>
            <a:ext uri="{FF2B5EF4-FFF2-40B4-BE49-F238E27FC236}">
              <a16:creationId xmlns:a16="http://schemas.microsoft.com/office/drawing/2014/main" id="{5226ABCB-9996-46EE-8775-A7A2CC6E67C8}"/>
            </a:ext>
          </a:extLst>
        </xdr:cNvPr>
        <xdr:cNvSpPr txBox="1"/>
      </xdr:nvSpPr>
      <xdr:spPr>
        <a:xfrm>
          <a:off x="8458277" y="1313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19539</xdr:rowOff>
    </xdr:from>
    <xdr:ext cx="469744" cy="259045"/>
    <xdr:sp macro="" textlink="">
      <xdr:nvSpPr>
        <xdr:cNvPr id="375" name="n_2mainValue【福祉施設】&#10;一人当たり面積">
          <a:extLst>
            <a:ext uri="{FF2B5EF4-FFF2-40B4-BE49-F238E27FC236}">
              <a16:creationId xmlns:a16="http://schemas.microsoft.com/office/drawing/2014/main" id="{F408F809-B72C-45E6-B30C-21ED61737D1E}"/>
            </a:ext>
          </a:extLst>
        </xdr:cNvPr>
        <xdr:cNvSpPr txBox="1"/>
      </xdr:nvSpPr>
      <xdr:spPr>
        <a:xfrm>
          <a:off x="7677227" y="1314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22151</xdr:rowOff>
    </xdr:from>
    <xdr:ext cx="469744" cy="259045"/>
    <xdr:sp macro="" textlink="">
      <xdr:nvSpPr>
        <xdr:cNvPr id="376" name="n_3mainValue【福祉施設】&#10;一人当たり面積">
          <a:extLst>
            <a:ext uri="{FF2B5EF4-FFF2-40B4-BE49-F238E27FC236}">
              <a16:creationId xmlns:a16="http://schemas.microsoft.com/office/drawing/2014/main" id="{7B490C94-1796-4009-BA84-DECAF1D8C330}"/>
            </a:ext>
          </a:extLst>
        </xdr:cNvPr>
        <xdr:cNvSpPr txBox="1"/>
      </xdr:nvSpPr>
      <xdr:spPr>
        <a:xfrm>
          <a:off x="6867602" y="1314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35214</xdr:rowOff>
    </xdr:from>
    <xdr:ext cx="469744" cy="259045"/>
    <xdr:sp macro="" textlink="">
      <xdr:nvSpPr>
        <xdr:cNvPr id="377" name="n_4mainValue【福祉施設】&#10;一人当たり面積">
          <a:extLst>
            <a:ext uri="{FF2B5EF4-FFF2-40B4-BE49-F238E27FC236}">
              <a16:creationId xmlns:a16="http://schemas.microsoft.com/office/drawing/2014/main" id="{61BB3655-A8AC-4FAC-99FA-D5E0BB6764BA}"/>
            </a:ext>
          </a:extLst>
        </xdr:cNvPr>
        <xdr:cNvSpPr txBox="1"/>
      </xdr:nvSpPr>
      <xdr:spPr>
        <a:xfrm>
          <a:off x="6067502" y="1316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9D420F3-1C71-4E16-96C8-CE6254748D2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C38D481-DF43-460D-A1E4-35650683BA7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7357948-A68B-43F9-933D-801AA91106A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06BF05C-35BA-4E34-9705-CE272CFCD43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842E613-2223-4D99-85A6-FC96548645F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2062098-A8AA-4FCB-8C7B-51A7063CE56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B2BB6E3-E151-4533-82D7-670646946E1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ED8A6AB-ACA7-48F2-9C16-45B2D0E1779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F164E3FB-F875-4F35-A831-E813476E582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8CBF2F09-A781-4566-8CE3-53BF41D9C4A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D1A3183F-F624-46CA-A764-952F17CA292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B58BC520-79B5-43D4-8625-C0536E69F21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3BB6B39A-F76C-4EB9-BD4F-29516805CD8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8DA6DD4-37F7-4505-8E48-0E944125EA7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7CF99C75-0414-47BB-AB9C-C338C5CF69C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661E31E-23BB-42CD-951D-A553B12E742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62DBB85-C0BF-4203-AAB9-C2851CD30BD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20E73C48-4613-483D-8D28-32D84540773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CB9D313-8C45-4BF3-95B1-5DEE2DE116B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25D84626-ECF2-4B6F-A3EF-A13FCE045EB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58D48C4-790F-4788-AFE2-B6A354FD2E7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3780AD6-A13F-4B58-BE35-803C5051199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92BC6AB-0B09-4203-9ED0-22E1ECACBB4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2574B4D-9AE1-4673-9EEB-9B0AAF998AD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F1BAC12-EF5A-4052-8D0B-A346CA939DB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ABA56CC-6EC1-45E0-8B62-2C779F92E74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3D16509-6C21-4B66-9C27-C8F22D78D12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3C1C66D-4338-47B9-97C2-F038BB9F90F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6206E8C8-9748-4E6A-8792-EC65AE8613F5}"/>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B841E449-D5E4-42F1-BBC7-431716C843BC}"/>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8D40B13B-69BB-4854-BF03-84CD877EFDC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1B3AAD9B-626B-4A14-8E3D-49710636CE4C}"/>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5077285-96B7-4194-AF72-9100D6884C2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23D5E4E2-2692-42AB-BB20-688D625364F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F845D2C3-D2C1-4251-B36B-F2B130D75AA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1A52B421-CDFA-4164-9071-2C0B5EA7608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6300A08C-54CB-4B84-ADF3-D25691785FB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20411A8B-9FEF-424D-A76A-476C07FCA25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6C694EBD-DC0F-4FCF-A298-E6098D0A26C2}"/>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B1FD5688-16F3-4A70-BE3B-2FD045E7330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ECC0744C-E4BB-46D9-9DF4-63891AA6102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C4C9AC5B-5D56-496C-9BCC-0C7EC8AB8180}"/>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ABDB9001-646D-437C-975A-4F1926CA6372}"/>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092D5214-2578-429B-BF95-B8CED3577AE8}"/>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F2B4D781-CBFB-4604-A72F-5769D4284F05}"/>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8AF6131B-B5F2-4A78-B6C9-363FB0BF06ED}"/>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4CF075DB-0ED6-4DC8-B29D-E2BE77A4B1F6}"/>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6BF041C5-FAF0-4978-A3A1-7314FAEE5D4D}"/>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8EECA6EF-C6A1-47F7-B440-C6317383B9D0}"/>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43B84798-8515-479D-ADD5-558E421E43C5}"/>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79549C09-5978-4251-80F5-55C464BCF135}"/>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561CD2A-EBFC-4171-A064-82FC12F091D7}"/>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02D5372-A9A5-4F67-950F-0589FF6F731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82870D2-42A0-4A4F-9B7F-752E36371D1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BE01932-9E01-41B4-B6D3-991133531C6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12E0151-6F3F-40CF-8A0D-015C08BF20C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17E1CCB-7157-4E67-96CA-00519B2557E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18869</xdr:rowOff>
    </xdr:from>
    <xdr:to>
      <xdr:col>85</xdr:col>
      <xdr:colOff>177800</xdr:colOff>
      <xdr:row>37</xdr:row>
      <xdr:rowOff>120469</xdr:rowOff>
    </xdr:to>
    <xdr:sp macro="" textlink="">
      <xdr:nvSpPr>
        <xdr:cNvPr id="435" name="楕円 434">
          <a:extLst>
            <a:ext uri="{FF2B5EF4-FFF2-40B4-BE49-F238E27FC236}">
              <a16:creationId xmlns:a16="http://schemas.microsoft.com/office/drawing/2014/main" id="{FA550EDE-C941-440C-9CB3-2FDA816FA700}"/>
            </a:ext>
          </a:extLst>
        </xdr:cNvPr>
        <xdr:cNvSpPr/>
      </xdr:nvSpPr>
      <xdr:spPr>
        <a:xfrm>
          <a:off x="14649450" y="60196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41746</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31FA26E1-92EF-4B62-9165-74AB27BB1C1D}"/>
            </a:ext>
          </a:extLst>
        </xdr:cNvPr>
        <xdr:cNvSpPr txBox="1"/>
      </xdr:nvSpPr>
      <xdr:spPr>
        <a:xfrm>
          <a:off x="14735175" y="588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139700</xdr:rowOff>
    </xdr:from>
    <xdr:to>
      <xdr:col>81</xdr:col>
      <xdr:colOff>101600</xdr:colOff>
      <xdr:row>37</xdr:row>
      <xdr:rowOff>69850</xdr:rowOff>
    </xdr:to>
    <xdr:sp macro="" textlink="">
      <xdr:nvSpPr>
        <xdr:cNvPr id="437" name="楕円 436">
          <a:extLst>
            <a:ext uri="{FF2B5EF4-FFF2-40B4-BE49-F238E27FC236}">
              <a16:creationId xmlns:a16="http://schemas.microsoft.com/office/drawing/2014/main" id="{3709AAC7-86A7-4205-8EAC-3518DCBEF785}"/>
            </a:ext>
          </a:extLst>
        </xdr:cNvPr>
        <xdr:cNvSpPr/>
      </xdr:nvSpPr>
      <xdr:spPr>
        <a:xfrm>
          <a:off x="13887450" y="5981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19050</xdr:rowOff>
    </xdr:from>
    <xdr:to>
      <xdr:col>85</xdr:col>
      <xdr:colOff>127000</xdr:colOff>
      <xdr:row>37</xdr:row>
      <xdr:rowOff>69669</xdr:rowOff>
    </xdr:to>
    <xdr:cxnSp macro="">
      <xdr:nvCxnSpPr>
        <xdr:cNvPr id="438" name="直線コネクタ 437">
          <a:extLst>
            <a:ext uri="{FF2B5EF4-FFF2-40B4-BE49-F238E27FC236}">
              <a16:creationId xmlns:a16="http://schemas.microsoft.com/office/drawing/2014/main" id="{C8946934-BD74-493C-85FB-E851CD50C863}"/>
            </a:ext>
          </a:extLst>
        </xdr:cNvPr>
        <xdr:cNvCxnSpPr/>
      </xdr:nvCxnSpPr>
      <xdr:spPr>
        <a:xfrm>
          <a:off x="13935075" y="6019800"/>
          <a:ext cx="762000"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125004</xdr:rowOff>
    </xdr:from>
    <xdr:to>
      <xdr:col>76</xdr:col>
      <xdr:colOff>165100</xdr:colOff>
      <xdr:row>37</xdr:row>
      <xdr:rowOff>55154</xdr:rowOff>
    </xdr:to>
    <xdr:sp macro="" textlink="">
      <xdr:nvSpPr>
        <xdr:cNvPr id="439" name="楕円 438">
          <a:extLst>
            <a:ext uri="{FF2B5EF4-FFF2-40B4-BE49-F238E27FC236}">
              <a16:creationId xmlns:a16="http://schemas.microsoft.com/office/drawing/2014/main" id="{E0A29FFE-3378-45B2-94FE-27B1AF86FCE9}"/>
            </a:ext>
          </a:extLst>
        </xdr:cNvPr>
        <xdr:cNvSpPr/>
      </xdr:nvSpPr>
      <xdr:spPr>
        <a:xfrm>
          <a:off x="13096875" y="59606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4354</xdr:rowOff>
    </xdr:from>
    <xdr:to>
      <xdr:col>81</xdr:col>
      <xdr:colOff>50800</xdr:colOff>
      <xdr:row>37</xdr:row>
      <xdr:rowOff>19050</xdr:rowOff>
    </xdr:to>
    <xdr:cxnSp macro="">
      <xdr:nvCxnSpPr>
        <xdr:cNvPr id="440" name="直線コネクタ 439">
          <a:extLst>
            <a:ext uri="{FF2B5EF4-FFF2-40B4-BE49-F238E27FC236}">
              <a16:creationId xmlns:a16="http://schemas.microsoft.com/office/drawing/2014/main" id="{4967EC63-35CC-4A18-9B76-DF14CA71EDC1}"/>
            </a:ext>
          </a:extLst>
        </xdr:cNvPr>
        <xdr:cNvCxnSpPr/>
      </xdr:nvCxnSpPr>
      <xdr:spPr>
        <a:xfrm>
          <a:off x="13144500" y="6008279"/>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82550</xdr:rowOff>
    </xdr:from>
    <xdr:to>
      <xdr:col>72</xdr:col>
      <xdr:colOff>38100</xdr:colOff>
      <xdr:row>37</xdr:row>
      <xdr:rowOff>12700</xdr:rowOff>
    </xdr:to>
    <xdr:sp macro="" textlink="">
      <xdr:nvSpPr>
        <xdr:cNvPr id="441" name="楕円 440">
          <a:extLst>
            <a:ext uri="{FF2B5EF4-FFF2-40B4-BE49-F238E27FC236}">
              <a16:creationId xmlns:a16="http://schemas.microsoft.com/office/drawing/2014/main" id="{17DED5C9-F6C3-4974-9115-0F29561CEAFC}"/>
            </a:ext>
          </a:extLst>
        </xdr:cNvPr>
        <xdr:cNvSpPr/>
      </xdr:nvSpPr>
      <xdr:spPr>
        <a:xfrm>
          <a:off x="12296775" y="5924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133350</xdr:rowOff>
    </xdr:from>
    <xdr:to>
      <xdr:col>76</xdr:col>
      <xdr:colOff>114300</xdr:colOff>
      <xdr:row>37</xdr:row>
      <xdr:rowOff>4354</xdr:rowOff>
    </xdr:to>
    <xdr:cxnSp macro="">
      <xdr:nvCxnSpPr>
        <xdr:cNvPr id="442" name="直線コネクタ 441">
          <a:extLst>
            <a:ext uri="{FF2B5EF4-FFF2-40B4-BE49-F238E27FC236}">
              <a16:creationId xmlns:a16="http://schemas.microsoft.com/office/drawing/2014/main" id="{D2647CA5-96BD-46D5-9DB8-0FEAA9063807}"/>
            </a:ext>
          </a:extLst>
        </xdr:cNvPr>
        <xdr:cNvCxnSpPr/>
      </xdr:nvCxnSpPr>
      <xdr:spPr>
        <a:xfrm>
          <a:off x="12344400" y="5972175"/>
          <a:ext cx="8001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89081</xdr:rowOff>
    </xdr:from>
    <xdr:to>
      <xdr:col>67</xdr:col>
      <xdr:colOff>101600</xdr:colOff>
      <xdr:row>37</xdr:row>
      <xdr:rowOff>19231</xdr:rowOff>
    </xdr:to>
    <xdr:sp macro="" textlink="">
      <xdr:nvSpPr>
        <xdr:cNvPr id="443" name="楕円 442">
          <a:extLst>
            <a:ext uri="{FF2B5EF4-FFF2-40B4-BE49-F238E27FC236}">
              <a16:creationId xmlns:a16="http://schemas.microsoft.com/office/drawing/2014/main" id="{662C5255-4FEF-45D3-881E-7CB34F4604FF}"/>
            </a:ext>
          </a:extLst>
        </xdr:cNvPr>
        <xdr:cNvSpPr/>
      </xdr:nvSpPr>
      <xdr:spPr>
        <a:xfrm>
          <a:off x="11487150" y="59247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133350</xdr:rowOff>
    </xdr:from>
    <xdr:to>
      <xdr:col>71</xdr:col>
      <xdr:colOff>177800</xdr:colOff>
      <xdr:row>36</xdr:row>
      <xdr:rowOff>139881</xdr:rowOff>
    </xdr:to>
    <xdr:cxnSp macro="">
      <xdr:nvCxnSpPr>
        <xdr:cNvPr id="444" name="直線コネクタ 443">
          <a:extLst>
            <a:ext uri="{FF2B5EF4-FFF2-40B4-BE49-F238E27FC236}">
              <a16:creationId xmlns:a16="http://schemas.microsoft.com/office/drawing/2014/main" id="{EDDDA041-967A-46AC-9816-F3F2473163EB}"/>
            </a:ext>
          </a:extLst>
        </xdr:cNvPr>
        <xdr:cNvCxnSpPr/>
      </xdr:nvCxnSpPr>
      <xdr:spPr>
        <a:xfrm flipV="1">
          <a:off x="11534775" y="5972175"/>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646B1A3E-83E2-4189-BDB3-F0DD3712B989}"/>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C6845F4C-E1CE-455A-9A0C-D054FAC97A31}"/>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9E3CF121-FD7E-4574-9C29-D4122C415EC1}"/>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D8B622F0-CA73-422B-B662-5A52E5CAC6B0}"/>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86377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BE4C5DE2-361B-4ECE-9D59-10F23084175F}"/>
            </a:ext>
          </a:extLst>
        </xdr:cNvPr>
        <xdr:cNvSpPr txBox="1"/>
      </xdr:nvSpPr>
      <xdr:spPr>
        <a:xfrm>
          <a:off x="1374521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71681</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F88538D7-E363-4B87-8019-E8AC26EBB355}"/>
            </a:ext>
          </a:extLst>
        </xdr:cNvPr>
        <xdr:cNvSpPr txBox="1"/>
      </xdr:nvSpPr>
      <xdr:spPr>
        <a:xfrm>
          <a:off x="12964169" y="5745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6BCDE88-9C5B-4666-B7A5-2DB2C77EDCE6}"/>
            </a:ext>
          </a:extLst>
        </xdr:cNvPr>
        <xdr:cNvSpPr txBox="1"/>
      </xdr:nvSpPr>
      <xdr:spPr>
        <a:xfrm>
          <a:off x="121640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35758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F9AB76A-E0F6-4AEC-BB0B-8A9C7C83F5D9}"/>
            </a:ext>
          </a:extLst>
        </xdr:cNvPr>
        <xdr:cNvSpPr txBox="1"/>
      </xdr:nvSpPr>
      <xdr:spPr>
        <a:xfrm>
          <a:off x="11354444" y="57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D8B520E9-FA05-4EC1-97C0-A4D9B44B87D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C597494-785F-4DDB-BBE2-7DB45884DB4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D59909A-C7D8-4B4B-B60D-18B7F222158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59FEA53-324A-423B-8DD0-9C2567E74C3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C1F956B-85D2-4C37-AAE2-291BAC8AF69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7240167-E0ED-4E1F-9FB2-0565E598265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CC75986-FEE4-42C9-9D71-3F7D90076BF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1BAF0EA-2A13-40EB-8746-A8D781D97BE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F3BC6F7C-21A0-418F-9B20-6ADE1012A8E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310D93A-67BB-46DE-8033-2D245E2D4AE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5B997941-1D79-4DE0-A340-84E154BE222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E8F506D6-E89C-4716-A227-CD9552286A4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4617A804-7DE8-4AC4-9FE8-2519508D4FC0}"/>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9F623D57-B105-45E5-8247-26816F3A6463}"/>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94F2B2BB-860E-403C-8C5A-2FF326167C0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151ABBFB-1F90-4510-9B34-2ED906D91EFE}"/>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418AD15D-5BD3-48D6-BEA0-6DD96846A62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0ECC6067-5362-42BC-9139-A017092BB3A6}"/>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A5E1D612-4AFA-4C18-9D95-77518833C6E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B05ADE1D-707E-4219-AF73-8DFCE0E6529C}"/>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87674CB1-E09F-4007-A721-CD16DD52637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69ED91F1-5951-4625-8E02-7D2CE88AB7AE}"/>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0C3F568F-5302-44A4-932C-52643E251DA8}"/>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36D117D5-B9FB-47C8-8735-F948C922AB65}"/>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F3DA4847-201D-4B67-B236-0731157355A0}"/>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95809A1E-8CC4-4663-A6AA-87E56BC38B27}"/>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CB0F30A2-CB84-479A-A3CC-2D0F2738827E}"/>
            </a:ext>
          </a:extLst>
        </xdr:cNvPr>
        <xdr:cNvSpPr txBox="1"/>
      </xdr:nvSpPr>
      <xdr:spPr>
        <a:xfrm>
          <a:off x="19992975"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CADBF3C8-CE36-4431-89C8-4D365BE91500}"/>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CAAF58F3-F543-4C96-9C86-340EC080E152}"/>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4370AB4D-A586-486B-8EBE-83261918A379}"/>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D3504728-BC39-4711-9C4F-C64EB0C4E21F}"/>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72CB3321-C27B-43B6-BC91-7BA418993D5E}"/>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0176F9C-A411-4FDC-B464-1A8FABDB345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E0280A8-65DC-4139-91A9-5F925DDF71E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B64D1D2-5D76-4D91-8C88-61E7793B6E5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EB97796-46C5-4E55-86C3-53DE1A6FCC7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38384DC-00C5-4210-857E-25EF661A888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49194</xdr:rowOff>
    </xdr:from>
    <xdr:to>
      <xdr:col>116</xdr:col>
      <xdr:colOff>114300</xdr:colOff>
      <xdr:row>40</xdr:row>
      <xdr:rowOff>150794</xdr:rowOff>
    </xdr:to>
    <xdr:sp macro="" textlink="">
      <xdr:nvSpPr>
        <xdr:cNvPr id="490" name="楕円 489">
          <a:extLst>
            <a:ext uri="{FF2B5EF4-FFF2-40B4-BE49-F238E27FC236}">
              <a16:creationId xmlns:a16="http://schemas.microsoft.com/office/drawing/2014/main" id="{2D05C273-4B70-49C9-BE89-EF4F846A1864}"/>
            </a:ext>
          </a:extLst>
        </xdr:cNvPr>
        <xdr:cNvSpPr/>
      </xdr:nvSpPr>
      <xdr:spPr>
        <a:xfrm>
          <a:off x="19897725" y="65325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72071</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825AB26B-AE5F-4CC9-992A-2DEF0ED7B78E}"/>
            </a:ext>
          </a:extLst>
        </xdr:cNvPr>
        <xdr:cNvSpPr txBox="1"/>
      </xdr:nvSpPr>
      <xdr:spPr>
        <a:xfrm>
          <a:off x="19992975" y="639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55704</xdr:rowOff>
    </xdr:from>
    <xdr:to>
      <xdr:col>112</xdr:col>
      <xdr:colOff>38100</xdr:colOff>
      <xdr:row>40</xdr:row>
      <xdr:rowOff>157304</xdr:rowOff>
    </xdr:to>
    <xdr:sp macro="" textlink="">
      <xdr:nvSpPr>
        <xdr:cNvPr id="492" name="楕円 491">
          <a:extLst>
            <a:ext uri="{FF2B5EF4-FFF2-40B4-BE49-F238E27FC236}">
              <a16:creationId xmlns:a16="http://schemas.microsoft.com/office/drawing/2014/main" id="{0C2908DA-1651-4546-8B09-CF1437FFBA88}"/>
            </a:ext>
          </a:extLst>
        </xdr:cNvPr>
        <xdr:cNvSpPr/>
      </xdr:nvSpPr>
      <xdr:spPr>
        <a:xfrm>
          <a:off x="19154775" y="65422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99994</xdr:rowOff>
    </xdr:from>
    <xdr:to>
      <xdr:col>116</xdr:col>
      <xdr:colOff>63500</xdr:colOff>
      <xdr:row>40</xdr:row>
      <xdr:rowOff>106504</xdr:rowOff>
    </xdr:to>
    <xdr:cxnSp macro="">
      <xdr:nvCxnSpPr>
        <xdr:cNvPr id="493" name="直線コネクタ 492">
          <a:extLst>
            <a:ext uri="{FF2B5EF4-FFF2-40B4-BE49-F238E27FC236}">
              <a16:creationId xmlns:a16="http://schemas.microsoft.com/office/drawing/2014/main" id="{32AA80B3-05DF-45B3-9C71-E658EAC20FF9}"/>
            </a:ext>
          </a:extLst>
        </xdr:cNvPr>
        <xdr:cNvCxnSpPr/>
      </xdr:nvCxnSpPr>
      <xdr:spPr>
        <a:xfrm flipV="1">
          <a:off x="19202400" y="6589694"/>
          <a:ext cx="752475"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68310</xdr:rowOff>
    </xdr:from>
    <xdr:to>
      <xdr:col>107</xdr:col>
      <xdr:colOff>101600</xdr:colOff>
      <xdr:row>40</xdr:row>
      <xdr:rowOff>169910</xdr:rowOff>
    </xdr:to>
    <xdr:sp macro="" textlink="">
      <xdr:nvSpPr>
        <xdr:cNvPr id="494" name="楕円 493">
          <a:extLst>
            <a:ext uri="{FF2B5EF4-FFF2-40B4-BE49-F238E27FC236}">
              <a16:creationId xmlns:a16="http://schemas.microsoft.com/office/drawing/2014/main" id="{255AF334-6DAC-407A-8903-C0A4FAA68746}"/>
            </a:ext>
          </a:extLst>
        </xdr:cNvPr>
        <xdr:cNvSpPr/>
      </xdr:nvSpPr>
      <xdr:spPr>
        <a:xfrm>
          <a:off x="18345150" y="65516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106504</xdr:rowOff>
    </xdr:from>
    <xdr:to>
      <xdr:col>111</xdr:col>
      <xdr:colOff>177800</xdr:colOff>
      <xdr:row>40</xdr:row>
      <xdr:rowOff>119110</xdr:rowOff>
    </xdr:to>
    <xdr:cxnSp macro="">
      <xdr:nvCxnSpPr>
        <xdr:cNvPr id="495" name="直線コネクタ 494">
          <a:extLst>
            <a:ext uri="{FF2B5EF4-FFF2-40B4-BE49-F238E27FC236}">
              <a16:creationId xmlns:a16="http://schemas.microsoft.com/office/drawing/2014/main" id="{CCFCF604-E9E6-42EA-A1BB-C1020AC4DDF5}"/>
            </a:ext>
          </a:extLst>
        </xdr:cNvPr>
        <xdr:cNvCxnSpPr/>
      </xdr:nvCxnSpPr>
      <xdr:spPr>
        <a:xfrm flipV="1">
          <a:off x="18392775" y="6589854"/>
          <a:ext cx="809625" cy="1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76937</xdr:rowOff>
    </xdr:from>
    <xdr:to>
      <xdr:col>102</xdr:col>
      <xdr:colOff>165100</xdr:colOff>
      <xdr:row>41</xdr:row>
      <xdr:rowOff>7087</xdr:rowOff>
    </xdr:to>
    <xdr:sp macro="" textlink="">
      <xdr:nvSpPr>
        <xdr:cNvPr id="496" name="楕円 495">
          <a:extLst>
            <a:ext uri="{FF2B5EF4-FFF2-40B4-BE49-F238E27FC236}">
              <a16:creationId xmlns:a16="http://schemas.microsoft.com/office/drawing/2014/main" id="{56E0ACE5-D235-4968-81C2-717967A19B12}"/>
            </a:ext>
          </a:extLst>
        </xdr:cNvPr>
        <xdr:cNvSpPr/>
      </xdr:nvSpPr>
      <xdr:spPr>
        <a:xfrm>
          <a:off x="17554575" y="65634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119110</xdr:rowOff>
    </xdr:from>
    <xdr:to>
      <xdr:col>107</xdr:col>
      <xdr:colOff>50800</xdr:colOff>
      <xdr:row>40</xdr:row>
      <xdr:rowOff>127737</xdr:rowOff>
    </xdr:to>
    <xdr:cxnSp macro="">
      <xdr:nvCxnSpPr>
        <xdr:cNvPr id="497" name="直線コネクタ 496">
          <a:extLst>
            <a:ext uri="{FF2B5EF4-FFF2-40B4-BE49-F238E27FC236}">
              <a16:creationId xmlns:a16="http://schemas.microsoft.com/office/drawing/2014/main" id="{1974B7F6-CC97-48B9-85EB-F91364DF2A6D}"/>
            </a:ext>
          </a:extLst>
        </xdr:cNvPr>
        <xdr:cNvCxnSpPr/>
      </xdr:nvCxnSpPr>
      <xdr:spPr>
        <a:xfrm flipV="1">
          <a:off x="17602200" y="6608810"/>
          <a:ext cx="790575"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88573</xdr:rowOff>
    </xdr:from>
    <xdr:to>
      <xdr:col>98</xdr:col>
      <xdr:colOff>38100</xdr:colOff>
      <xdr:row>41</xdr:row>
      <xdr:rowOff>18723</xdr:rowOff>
    </xdr:to>
    <xdr:sp macro="" textlink="">
      <xdr:nvSpPr>
        <xdr:cNvPr id="498" name="楕円 497">
          <a:extLst>
            <a:ext uri="{FF2B5EF4-FFF2-40B4-BE49-F238E27FC236}">
              <a16:creationId xmlns:a16="http://schemas.microsoft.com/office/drawing/2014/main" id="{3F180ECB-371A-44E7-9E1F-BDD351CF3FE0}"/>
            </a:ext>
          </a:extLst>
        </xdr:cNvPr>
        <xdr:cNvSpPr/>
      </xdr:nvSpPr>
      <xdr:spPr>
        <a:xfrm>
          <a:off x="16754475" y="65719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127737</xdr:rowOff>
    </xdr:from>
    <xdr:to>
      <xdr:col>102</xdr:col>
      <xdr:colOff>114300</xdr:colOff>
      <xdr:row>40</xdr:row>
      <xdr:rowOff>139373</xdr:rowOff>
    </xdr:to>
    <xdr:cxnSp macro="">
      <xdr:nvCxnSpPr>
        <xdr:cNvPr id="499" name="直線コネクタ 498">
          <a:extLst>
            <a:ext uri="{FF2B5EF4-FFF2-40B4-BE49-F238E27FC236}">
              <a16:creationId xmlns:a16="http://schemas.microsoft.com/office/drawing/2014/main" id="{1094845F-4645-4E0A-AF32-31730D064A49}"/>
            </a:ext>
          </a:extLst>
        </xdr:cNvPr>
        <xdr:cNvCxnSpPr/>
      </xdr:nvCxnSpPr>
      <xdr:spPr>
        <a:xfrm flipV="1">
          <a:off x="16802100" y="6611087"/>
          <a:ext cx="800100" cy="1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30FD8BE2-C786-4153-8272-24098D40A0A4}"/>
            </a:ext>
          </a:extLst>
        </xdr:cNvPr>
        <xdr:cNvSpPr txBox="1"/>
      </xdr:nvSpPr>
      <xdr:spPr>
        <a:xfrm>
          <a:off x="18915595" y="665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112848E5-A4B0-406E-93E0-1C8DCA2887A6}"/>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F862DE4D-B0CB-49A6-BC83-DD2A848C4EBA}"/>
            </a:ext>
          </a:extLst>
        </xdr:cNvPr>
        <xdr:cNvSpPr txBox="1"/>
      </xdr:nvSpPr>
      <xdr:spPr>
        <a:xfrm>
          <a:off x="17324920" y="6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82719C2D-70CB-4326-BCED-6631BF7C3135}"/>
            </a:ext>
          </a:extLst>
        </xdr:cNvPr>
        <xdr:cNvSpPr txBox="1"/>
      </xdr:nvSpPr>
      <xdr:spPr>
        <a:xfrm>
          <a:off x="16524820" y="667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2381</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B2FF8914-4ADE-45C7-AAA8-7083F28242D6}"/>
            </a:ext>
          </a:extLst>
        </xdr:cNvPr>
        <xdr:cNvSpPr txBox="1"/>
      </xdr:nvSpPr>
      <xdr:spPr>
        <a:xfrm>
          <a:off x="18915595" y="632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14987</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364019A2-B30E-4954-8C1D-B3E2BAB05307}"/>
            </a:ext>
          </a:extLst>
        </xdr:cNvPr>
        <xdr:cNvSpPr txBox="1"/>
      </xdr:nvSpPr>
      <xdr:spPr>
        <a:xfrm>
          <a:off x="18134545" y="633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23614</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364548BF-B9C5-4704-B9DF-4A9EDBF34BD0}"/>
            </a:ext>
          </a:extLst>
        </xdr:cNvPr>
        <xdr:cNvSpPr txBox="1"/>
      </xdr:nvSpPr>
      <xdr:spPr>
        <a:xfrm>
          <a:off x="17324920" y="635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35250</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55FC81FD-6331-4D26-A669-E74C339CCD5E}"/>
            </a:ext>
          </a:extLst>
        </xdr:cNvPr>
        <xdr:cNvSpPr txBox="1"/>
      </xdr:nvSpPr>
      <xdr:spPr>
        <a:xfrm>
          <a:off x="16524820" y="635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FFEACBD8-9758-40BD-957C-050F2E03098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B0796ADF-6F79-4434-8FE7-64839DABAF0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910D3DB8-BDB6-42FA-9972-D033D8DC752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D344D9CB-D468-408D-85F2-57FDBF675C9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13CEF92-7233-4F59-849A-0D9F182B887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F3541434-78E4-43BF-8C6B-623160E4AF3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CA92214C-7232-446D-999D-B7A2F898A66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92F65FC8-6C9E-47B9-A0BC-C7A2A0A8E620}"/>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EFFA2D5F-7D2D-4699-B992-EA9B97EE875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B9F4B2CB-7294-42DA-8B22-208E3507680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8F97178D-980A-4166-A342-4D8200EDC71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941C0D13-183E-4946-A085-CCECF0477CC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8FD4F7B4-442F-4197-8158-897E159A8CE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27724368-AED5-49CF-BB34-885DEE6042B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ABD17A84-BDB1-42AC-9DB6-9B859049A11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7727C6F0-EAA9-4BE5-85FE-20FCCBF09067}"/>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BFB3D853-8AF7-4D54-B94D-DDAD5E51337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1A130143-3290-456B-A190-800A60BB70A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D86B01D8-0B2B-4518-9BF7-6F5930CD540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98863CAA-0680-4029-BC50-7CE929DB644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BBB0ED49-05CB-4956-BCAA-55E5FACA888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C7B5BB40-4613-47E7-8D24-CC8CF50F344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9722B43C-07A4-460B-BA90-D30044A8632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46128D29-489D-42EA-984F-14C358D9789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47DADB81-D980-4903-97A3-2E7F6BA9F83C}"/>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7B9A6401-797C-4334-90A7-4EE9EC44FCE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79CB9FCB-1C2B-440F-A3D8-585E39515FB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344E77AC-AC7E-49B5-8AD2-EE1E69528B63}"/>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417EC6DA-4DAF-4AD1-AD01-2E2DD6F59A1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1C713425-8FE5-4512-8CCC-16AB1D2907BD}"/>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CC0B3276-050A-45AC-ACBE-5E2E86040F2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93532C8E-8DAC-4938-9A7A-6CF16D49F529}"/>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626A8846-CC0B-4328-AE6F-5443E3DC48C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4D30D2AC-953D-4A9B-8224-2BF2B1CE3C5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C01FE2B0-C94F-4CDB-9D8E-0DE532D9E3BC}"/>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29BAE73B-80A9-4D50-947B-49A6E171CD9F}"/>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787A6A96-A9B8-4579-A39B-B44F6C54DA96}"/>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B33370CA-78FA-4EE3-B731-2D85F27081B5}"/>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9624C33E-6149-4917-85E3-037BA1BDA42C}"/>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E425E0BE-6D61-43DC-8658-D53B4FF2E2C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1C12F86D-894C-4594-955F-8392E4FEFE2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41FEFA9F-AE00-4A73-8DC4-0DD7BD41A4AB}"/>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60914D78-1B52-4525-8442-6AC12DDA0E3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AF252B61-2AA8-409E-9198-9258831994E8}"/>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C7B12BA7-9BCF-49DB-BC75-3274F89CFA1A}"/>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26235205-E633-4980-ADC9-456608A758A1}"/>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8F2A4757-A25E-43B7-832F-EDB669735170}"/>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E44FDFF3-0B8D-4626-AD2E-49605C66A725}"/>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975AFF02-D8E9-4B96-AD02-86A6433DF164}"/>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AC9DACE8-4018-43B1-A23F-27DE29163E12}"/>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66CFF0A4-280C-4A3A-AC92-B036CD1FF470}"/>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00F47F97-F862-4447-9259-BA7CE2DBB074}"/>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99C93B9F-15A6-40A4-8886-DD21B2B1414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1967919-D6CB-424C-AF10-EF75757C1F6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FE8A18D-5265-475E-A93E-B9033BD6C68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150C543-D0D0-4A54-AA97-A0BF744452A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359C298-C6B7-4BFB-A423-834949E2E47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163649</xdr:rowOff>
    </xdr:from>
    <xdr:to>
      <xdr:col>85</xdr:col>
      <xdr:colOff>177800</xdr:colOff>
      <xdr:row>83</xdr:row>
      <xdr:rowOff>93799</xdr:rowOff>
    </xdr:to>
    <xdr:sp macro="" textlink="">
      <xdr:nvSpPr>
        <xdr:cNvPr id="565" name="楕円 564">
          <a:extLst>
            <a:ext uri="{FF2B5EF4-FFF2-40B4-BE49-F238E27FC236}">
              <a16:creationId xmlns:a16="http://schemas.microsoft.com/office/drawing/2014/main" id="{2B3F9967-55AE-46C5-A31E-1347BDFB45BC}"/>
            </a:ext>
          </a:extLst>
        </xdr:cNvPr>
        <xdr:cNvSpPr/>
      </xdr:nvSpPr>
      <xdr:spPr>
        <a:xfrm>
          <a:off x="14649450" y="13447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15076</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B60407BE-1F72-4416-979A-75934EBD6FC5}"/>
            </a:ext>
          </a:extLst>
        </xdr:cNvPr>
        <xdr:cNvSpPr txBox="1"/>
      </xdr:nvSpPr>
      <xdr:spPr>
        <a:xfrm>
          <a:off x="14735175" y="13299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99968</xdr:rowOff>
    </xdr:from>
    <xdr:to>
      <xdr:col>81</xdr:col>
      <xdr:colOff>101600</xdr:colOff>
      <xdr:row>83</xdr:row>
      <xdr:rowOff>30118</xdr:rowOff>
    </xdr:to>
    <xdr:sp macro="" textlink="">
      <xdr:nvSpPr>
        <xdr:cNvPr id="567" name="楕円 566">
          <a:extLst>
            <a:ext uri="{FF2B5EF4-FFF2-40B4-BE49-F238E27FC236}">
              <a16:creationId xmlns:a16="http://schemas.microsoft.com/office/drawing/2014/main" id="{C49CB2A4-7FC1-4130-8AD2-7A2ADE9D096C}"/>
            </a:ext>
          </a:extLst>
        </xdr:cNvPr>
        <xdr:cNvSpPr/>
      </xdr:nvSpPr>
      <xdr:spPr>
        <a:xfrm>
          <a:off x="13887450" y="1339051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150768</xdr:rowOff>
    </xdr:from>
    <xdr:to>
      <xdr:col>85</xdr:col>
      <xdr:colOff>127000</xdr:colOff>
      <xdr:row>83</xdr:row>
      <xdr:rowOff>42999</xdr:rowOff>
    </xdr:to>
    <xdr:cxnSp macro="">
      <xdr:nvCxnSpPr>
        <xdr:cNvPr id="568" name="直線コネクタ 567">
          <a:extLst>
            <a:ext uri="{FF2B5EF4-FFF2-40B4-BE49-F238E27FC236}">
              <a16:creationId xmlns:a16="http://schemas.microsoft.com/office/drawing/2014/main" id="{99A15C95-A417-49F5-A0EA-04FFE34083ED}"/>
            </a:ext>
          </a:extLst>
        </xdr:cNvPr>
        <xdr:cNvCxnSpPr/>
      </xdr:nvCxnSpPr>
      <xdr:spPr>
        <a:xfrm>
          <a:off x="13935075" y="13438143"/>
          <a:ext cx="762000" cy="5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31387</xdr:rowOff>
    </xdr:from>
    <xdr:to>
      <xdr:col>76</xdr:col>
      <xdr:colOff>165100</xdr:colOff>
      <xdr:row>82</xdr:row>
      <xdr:rowOff>132987</xdr:rowOff>
    </xdr:to>
    <xdr:sp macro="" textlink="">
      <xdr:nvSpPr>
        <xdr:cNvPr id="569" name="楕円 568">
          <a:extLst>
            <a:ext uri="{FF2B5EF4-FFF2-40B4-BE49-F238E27FC236}">
              <a16:creationId xmlns:a16="http://schemas.microsoft.com/office/drawing/2014/main" id="{B72C4B69-C5E9-4731-8979-CCF6282C936A}"/>
            </a:ext>
          </a:extLst>
        </xdr:cNvPr>
        <xdr:cNvSpPr/>
      </xdr:nvSpPr>
      <xdr:spPr>
        <a:xfrm>
          <a:off x="13096875" y="133155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82187</xdr:rowOff>
    </xdr:from>
    <xdr:to>
      <xdr:col>81</xdr:col>
      <xdr:colOff>50800</xdr:colOff>
      <xdr:row>82</xdr:row>
      <xdr:rowOff>150768</xdr:rowOff>
    </xdr:to>
    <xdr:cxnSp macro="">
      <xdr:nvCxnSpPr>
        <xdr:cNvPr id="570" name="直線コネクタ 569">
          <a:extLst>
            <a:ext uri="{FF2B5EF4-FFF2-40B4-BE49-F238E27FC236}">
              <a16:creationId xmlns:a16="http://schemas.microsoft.com/office/drawing/2014/main" id="{B3453210-9EBE-43BE-B717-EDDA26C28BC7}"/>
            </a:ext>
          </a:extLst>
        </xdr:cNvPr>
        <xdr:cNvCxnSpPr/>
      </xdr:nvCxnSpPr>
      <xdr:spPr>
        <a:xfrm>
          <a:off x="13144500" y="13372737"/>
          <a:ext cx="79057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147320</xdr:rowOff>
    </xdr:from>
    <xdr:to>
      <xdr:col>72</xdr:col>
      <xdr:colOff>38100</xdr:colOff>
      <xdr:row>82</xdr:row>
      <xdr:rowOff>77470</xdr:rowOff>
    </xdr:to>
    <xdr:sp macro="" textlink="">
      <xdr:nvSpPr>
        <xdr:cNvPr id="571" name="楕円 570">
          <a:extLst>
            <a:ext uri="{FF2B5EF4-FFF2-40B4-BE49-F238E27FC236}">
              <a16:creationId xmlns:a16="http://schemas.microsoft.com/office/drawing/2014/main" id="{BB880A44-D854-4FF0-868B-A711E0DD527B}"/>
            </a:ext>
          </a:extLst>
        </xdr:cNvPr>
        <xdr:cNvSpPr/>
      </xdr:nvSpPr>
      <xdr:spPr>
        <a:xfrm>
          <a:off x="12296775" y="13269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26670</xdr:rowOff>
    </xdr:from>
    <xdr:to>
      <xdr:col>76</xdr:col>
      <xdr:colOff>114300</xdr:colOff>
      <xdr:row>82</xdr:row>
      <xdr:rowOff>82187</xdr:rowOff>
    </xdr:to>
    <xdr:cxnSp macro="">
      <xdr:nvCxnSpPr>
        <xdr:cNvPr id="572" name="直線コネクタ 571">
          <a:extLst>
            <a:ext uri="{FF2B5EF4-FFF2-40B4-BE49-F238E27FC236}">
              <a16:creationId xmlns:a16="http://schemas.microsoft.com/office/drawing/2014/main" id="{A57FCAB2-10BB-427C-BE86-6BC9DCF31378}"/>
            </a:ext>
          </a:extLst>
        </xdr:cNvPr>
        <xdr:cNvCxnSpPr/>
      </xdr:nvCxnSpPr>
      <xdr:spPr>
        <a:xfrm>
          <a:off x="12344400" y="13317220"/>
          <a:ext cx="8001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103232</xdr:rowOff>
    </xdr:from>
    <xdr:to>
      <xdr:col>67</xdr:col>
      <xdr:colOff>101600</xdr:colOff>
      <xdr:row>82</xdr:row>
      <xdr:rowOff>33382</xdr:rowOff>
    </xdr:to>
    <xdr:sp macro="" textlink="">
      <xdr:nvSpPr>
        <xdr:cNvPr id="573" name="楕円 572">
          <a:extLst>
            <a:ext uri="{FF2B5EF4-FFF2-40B4-BE49-F238E27FC236}">
              <a16:creationId xmlns:a16="http://schemas.microsoft.com/office/drawing/2014/main" id="{207F85BB-1F52-45DA-B41B-9360669F5DEF}"/>
            </a:ext>
          </a:extLst>
        </xdr:cNvPr>
        <xdr:cNvSpPr/>
      </xdr:nvSpPr>
      <xdr:spPr>
        <a:xfrm>
          <a:off x="11487150" y="132318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154032</xdr:rowOff>
    </xdr:from>
    <xdr:to>
      <xdr:col>71</xdr:col>
      <xdr:colOff>177800</xdr:colOff>
      <xdr:row>82</xdr:row>
      <xdr:rowOff>26670</xdr:rowOff>
    </xdr:to>
    <xdr:cxnSp macro="">
      <xdr:nvCxnSpPr>
        <xdr:cNvPr id="574" name="直線コネクタ 573">
          <a:extLst>
            <a:ext uri="{FF2B5EF4-FFF2-40B4-BE49-F238E27FC236}">
              <a16:creationId xmlns:a16="http://schemas.microsoft.com/office/drawing/2014/main" id="{31239F0B-585B-42C3-983B-1D14D18B70A1}"/>
            </a:ext>
          </a:extLst>
        </xdr:cNvPr>
        <xdr:cNvCxnSpPr/>
      </xdr:nvCxnSpPr>
      <xdr:spPr>
        <a:xfrm>
          <a:off x="11534775" y="13279482"/>
          <a:ext cx="809625" cy="3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575" name="n_1aveValue【消防施設】&#10;有形固定資産減価償却率">
          <a:extLst>
            <a:ext uri="{FF2B5EF4-FFF2-40B4-BE49-F238E27FC236}">
              <a16:creationId xmlns:a16="http://schemas.microsoft.com/office/drawing/2014/main" id="{840649F6-ED35-4A2D-B12A-5B8183089A51}"/>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576" name="n_2aveValue【消防施設】&#10;有形固定資産減価償却率">
          <a:extLst>
            <a:ext uri="{FF2B5EF4-FFF2-40B4-BE49-F238E27FC236}">
              <a16:creationId xmlns:a16="http://schemas.microsoft.com/office/drawing/2014/main" id="{E06555FE-520F-4F7A-B01F-3A9377E5D951}"/>
            </a:ext>
          </a:extLst>
        </xdr:cNvPr>
        <xdr:cNvSpPr txBox="1"/>
      </xdr:nvSpPr>
      <xdr:spPr>
        <a:xfrm>
          <a:off x="129641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577" name="n_3aveValue【消防施設】&#10;有形固定資産減価償却率">
          <a:extLst>
            <a:ext uri="{FF2B5EF4-FFF2-40B4-BE49-F238E27FC236}">
              <a16:creationId xmlns:a16="http://schemas.microsoft.com/office/drawing/2014/main" id="{8F381B76-11A2-49C1-9D2B-C177A08ADD4D}"/>
            </a:ext>
          </a:extLst>
        </xdr:cNvPr>
        <xdr:cNvSpPr txBox="1"/>
      </xdr:nvSpPr>
      <xdr:spPr>
        <a:xfrm>
          <a:off x="1216406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578" name="n_4aveValue【消防施設】&#10;有形固定資産減価償却率">
          <a:extLst>
            <a:ext uri="{FF2B5EF4-FFF2-40B4-BE49-F238E27FC236}">
              <a16:creationId xmlns:a16="http://schemas.microsoft.com/office/drawing/2014/main" id="{6C792CA4-7226-4909-9BA1-D2B37D5A6D93}"/>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46645</xdr:rowOff>
    </xdr:from>
    <xdr:ext cx="405111" cy="259045"/>
    <xdr:sp macro="" textlink="">
      <xdr:nvSpPr>
        <xdr:cNvPr id="579" name="n_1mainValue【消防施設】&#10;有形固定資産減価償却率">
          <a:extLst>
            <a:ext uri="{FF2B5EF4-FFF2-40B4-BE49-F238E27FC236}">
              <a16:creationId xmlns:a16="http://schemas.microsoft.com/office/drawing/2014/main" id="{F917F9A2-A513-4B01-B7BE-F6A63765B73B}"/>
            </a:ext>
          </a:extLst>
        </xdr:cNvPr>
        <xdr:cNvSpPr txBox="1"/>
      </xdr:nvSpPr>
      <xdr:spPr>
        <a:xfrm>
          <a:off x="13745219" y="1317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149514</xdr:rowOff>
    </xdr:from>
    <xdr:ext cx="405111" cy="259045"/>
    <xdr:sp macro="" textlink="">
      <xdr:nvSpPr>
        <xdr:cNvPr id="580" name="n_2mainValue【消防施設】&#10;有形固定資産減価償却率">
          <a:extLst>
            <a:ext uri="{FF2B5EF4-FFF2-40B4-BE49-F238E27FC236}">
              <a16:creationId xmlns:a16="http://schemas.microsoft.com/office/drawing/2014/main" id="{0F56B8D8-0EF7-4FB3-87B2-A2D49E244C97}"/>
            </a:ext>
          </a:extLst>
        </xdr:cNvPr>
        <xdr:cNvSpPr txBox="1"/>
      </xdr:nvSpPr>
      <xdr:spPr>
        <a:xfrm>
          <a:off x="12964169" y="1311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581" name="n_3mainValue【消防施設】&#10;有形固定資産減価償却率">
          <a:extLst>
            <a:ext uri="{FF2B5EF4-FFF2-40B4-BE49-F238E27FC236}">
              <a16:creationId xmlns:a16="http://schemas.microsoft.com/office/drawing/2014/main" id="{4C77D90F-04F9-4BCA-96B6-7DEF300A603C}"/>
            </a:ext>
          </a:extLst>
        </xdr:cNvPr>
        <xdr:cNvSpPr txBox="1"/>
      </xdr:nvSpPr>
      <xdr:spPr>
        <a:xfrm>
          <a:off x="12164069" y="1305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49909</xdr:rowOff>
    </xdr:from>
    <xdr:ext cx="405111" cy="259045"/>
    <xdr:sp macro="" textlink="">
      <xdr:nvSpPr>
        <xdr:cNvPr id="582" name="n_4mainValue【消防施設】&#10;有形固定資産減価償却率">
          <a:extLst>
            <a:ext uri="{FF2B5EF4-FFF2-40B4-BE49-F238E27FC236}">
              <a16:creationId xmlns:a16="http://schemas.microsoft.com/office/drawing/2014/main" id="{3F3EA787-021F-457F-BB03-72C7F27391C6}"/>
            </a:ext>
          </a:extLst>
        </xdr:cNvPr>
        <xdr:cNvSpPr txBox="1"/>
      </xdr:nvSpPr>
      <xdr:spPr>
        <a:xfrm>
          <a:off x="11354444"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73B9714C-AF14-498E-A99C-2C3FE23DE13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4DB4C51-243B-4801-B049-00D5184EFCD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31DF42E9-6081-426D-BB20-268B36400A5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91A66387-AB6D-4340-9898-E8E57F33B41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304DF28-5CFD-43B6-9679-87EC7FE40D0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544C1BF5-9FA7-4933-B685-1D5F7DBF801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4826DB22-B469-4CB2-A4CC-D22D563DE8C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18EAFFFC-27E8-49AE-8E1F-267B99047BD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7D3482D7-E681-4EC2-927C-EBDDDDD2A99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D87F5777-98FC-45A4-8C92-954AF84752D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55C13359-4364-4E6F-B165-832F4530DF49}"/>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C850F13D-BD5E-4657-975F-FAB629E4E08B}"/>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42ADD2A2-B499-4E91-843E-FF93424B2AC3}"/>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EBDC19A5-5739-4387-80F9-D53E8422BBDB}"/>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FEE95B35-353F-4784-BFAF-5873655B20A5}"/>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AF84B080-540C-416D-8D1A-E1DD08DA24EC}"/>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94E83C09-B729-43F2-A53C-FA2349C67177}"/>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58BE4645-CB85-4AEB-920E-C9FA9C6CEB0B}"/>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E0A361F9-2C56-4DD5-8BB4-CE3BF5F8C9E1}"/>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1ECDF051-45D3-4015-8B9F-B038AA75005E}"/>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B8F7A60B-7536-4F4E-A671-AB26BE279397}"/>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3CE29996-4F23-4783-A995-0C1F79FB00CC}"/>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9FDC46E3-AA75-44C7-9EF5-C3A6BB2DEAB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440B7F46-FFA5-447C-8A28-15B2721FAF9A}"/>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4FAEB0C0-7D5E-42CA-815F-5B2D967D804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3041B36F-3C7A-4F10-A9DD-AA39AF7A3E87}"/>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109E33F3-B106-485E-A83A-1799AF496B3E}"/>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0015479F-67AB-4EED-AC25-A851478F0972}"/>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B1D7CFFC-9E06-4327-AA0C-407E6B375AAB}"/>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A4384D29-F91A-4D34-81A4-44DAE97F5CB1}"/>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293BCE29-E0BE-4793-8B54-FEA010C9B978}"/>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9566765D-EAAE-4059-BD1B-963A4C433347}"/>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A3836B02-7FE5-4493-8BF4-4ACE2B137483}"/>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DAB36D59-C1AB-4B3A-96C7-B02EF1A02525}"/>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091080A3-450B-4235-974E-1BE4C4E7D373}"/>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AEDCD20E-DD59-4E0D-8B3B-0557523CA7E2}"/>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9155C6-D429-46BA-93D7-2A4545FBE54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29395DF6-9A62-433B-A09F-69A5561FCDD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22AE644-2E75-4AD0-A3DA-A17F264D64C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F3F5C3F-AC7C-4C51-AFCD-4CE9396220F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2F382B91-720F-42A5-A28F-CCCB54D44F4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102688</xdr:rowOff>
    </xdr:from>
    <xdr:to>
      <xdr:col>116</xdr:col>
      <xdr:colOff>114300</xdr:colOff>
      <xdr:row>87</xdr:row>
      <xdr:rowOff>32838</xdr:rowOff>
    </xdr:to>
    <xdr:sp macro="" textlink="">
      <xdr:nvSpPr>
        <xdr:cNvPr id="624" name="楕円 623">
          <a:extLst>
            <a:ext uri="{FF2B5EF4-FFF2-40B4-BE49-F238E27FC236}">
              <a16:creationId xmlns:a16="http://schemas.microsoft.com/office/drawing/2014/main" id="{2C07E39D-6E21-4982-97E6-764A7F7C7432}"/>
            </a:ext>
          </a:extLst>
        </xdr:cNvPr>
        <xdr:cNvSpPr/>
      </xdr:nvSpPr>
      <xdr:spPr>
        <a:xfrm>
          <a:off x="19897725" y="140409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1A6931AF-6A7D-4648-BCDE-FE45E22F631D}"/>
            </a:ext>
          </a:extLst>
        </xdr:cNvPr>
        <xdr:cNvSpPr txBox="1"/>
      </xdr:nvSpPr>
      <xdr:spPr>
        <a:xfrm>
          <a:off x="19992975" y="139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103887</xdr:rowOff>
    </xdr:from>
    <xdr:to>
      <xdr:col>112</xdr:col>
      <xdr:colOff>38100</xdr:colOff>
      <xdr:row>87</xdr:row>
      <xdr:rowOff>34037</xdr:rowOff>
    </xdr:to>
    <xdr:sp macro="" textlink="">
      <xdr:nvSpPr>
        <xdr:cNvPr id="626" name="楕円 625">
          <a:extLst>
            <a:ext uri="{FF2B5EF4-FFF2-40B4-BE49-F238E27FC236}">
              <a16:creationId xmlns:a16="http://schemas.microsoft.com/office/drawing/2014/main" id="{BE837B65-7D5B-40A8-90AC-37EFADE0A81E}"/>
            </a:ext>
          </a:extLst>
        </xdr:cNvPr>
        <xdr:cNvSpPr/>
      </xdr:nvSpPr>
      <xdr:spPr>
        <a:xfrm>
          <a:off x="19154775" y="140421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153488</xdr:rowOff>
    </xdr:from>
    <xdr:to>
      <xdr:col>116</xdr:col>
      <xdr:colOff>63500</xdr:colOff>
      <xdr:row>86</xdr:row>
      <xdr:rowOff>154687</xdr:rowOff>
    </xdr:to>
    <xdr:cxnSp macro="">
      <xdr:nvCxnSpPr>
        <xdr:cNvPr id="627" name="直線コネクタ 626">
          <a:extLst>
            <a:ext uri="{FF2B5EF4-FFF2-40B4-BE49-F238E27FC236}">
              <a16:creationId xmlns:a16="http://schemas.microsoft.com/office/drawing/2014/main" id="{0FA95C3D-DCA9-4AD9-98FA-37EE31FE0584}"/>
            </a:ext>
          </a:extLst>
        </xdr:cNvPr>
        <xdr:cNvCxnSpPr/>
      </xdr:nvCxnSpPr>
      <xdr:spPr>
        <a:xfrm flipV="1">
          <a:off x="19202400" y="14088563"/>
          <a:ext cx="752475"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103995</xdr:rowOff>
    </xdr:from>
    <xdr:to>
      <xdr:col>107</xdr:col>
      <xdr:colOff>101600</xdr:colOff>
      <xdr:row>87</xdr:row>
      <xdr:rowOff>34145</xdr:rowOff>
    </xdr:to>
    <xdr:sp macro="" textlink="">
      <xdr:nvSpPr>
        <xdr:cNvPr id="628" name="楕円 627">
          <a:extLst>
            <a:ext uri="{FF2B5EF4-FFF2-40B4-BE49-F238E27FC236}">
              <a16:creationId xmlns:a16="http://schemas.microsoft.com/office/drawing/2014/main" id="{CB762165-9664-4710-BF59-14D6C2F98708}"/>
            </a:ext>
          </a:extLst>
        </xdr:cNvPr>
        <xdr:cNvSpPr/>
      </xdr:nvSpPr>
      <xdr:spPr>
        <a:xfrm>
          <a:off x="18345150" y="140422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154687</xdr:rowOff>
    </xdr:from>
    <xdr:to>
      <xdr:col>111</xdr:col>
      <xdr:colOff>177800</xdr:colOff>
      <xdr:row>86</xdr:row>
      <xdr:rowOff>154795</xdr:rowOff>
    </xdr:to>
    <xdr:cxnSp macro="">
      <xdr:nvCxnSpPr>
        <xdr:cNvPr id="629" name="直線コネクタ 628">
          <a:extLst>
            <a:ext uri="{FF2B5EF4-FFF2-40B4-BE49-F238E27FC236}">
              <a16:creationId xmlns:a16="http://schemas.microsoft.com/office/drawing/2014/main" id="{7A700DEA-9F3E-44CF-9E7C-7618E60DF36B}"/>
            </a:ext>
          </a:extLst>
        </xdr:cNvPr>
        <xdr:cNvCxnSpPr/>
      </xdr:nvCxnSpPr>
      <xdr:spPr>
        <a:xfrm flipV="1">
          <a:off x="18392775" y="14089762"/>
          <a:ext cx="809625"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105845</xdr:rowOff>
    </xdr:from>
    <xdr:to>
      <xdr:col>102</xdr:col>
      <xdr:colOff>165100</xdr:colOff>
      <xdr:row>87</xdr:row>
      <xdr:rowOff>35995</xdr:rowOff>
    </xdr:to>
    <xdr:sp macro="" textlink="">
      <xdr:nvSpPr>
        <xdr:cNvPr id="630" name="楕円 629">
          <a:extLst>
            <a:ext uri="{FF2B5EF4-FFF2-40B4-BE49-F238E27FC236}">
              <a16:creationId xmlns:a16="http://schemas.microsoft.com/office/drawing/2014/main" id="{ADDF3AE6-AEF8-4A63-AAB9-F50011B3B7B1}"/>
            </a:ext>
          </a:extLst>
        </xdr:cNvPr>
        <xdr:cNvSpPr/>
      </xdr:nvSpPr>
      <xdr:spPr>
        <a:xfrm>
          <a:off x="17554575" y="14037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154795</xdr:rowOff>
    </xdr:from>
    <xdr:to>
      <xdr:col>107</xdr:col>
      <xdr:colOff>50800</xdr:colOff>
      <xdr:row>86</xdr:row>
      <xdr:rowOff>156645</xdr:rowOff>
    </xdr:to>
    <xdr:cxnSp macro="">
      <xdr:nvCxnSpPr>
        <xdr:cNvPr id="631" name="直線コネクタ 630">
          <a:extLst>
            <a:ext uri="{FF2B5EF4-FFF2-40B4-BE49-F238E27FC236}">
              <a16:creationId xmlns:a16="http://schemas.microsoft.com/office/drawing/2014/main" id="{6F487D47-953F-4E89-83E1-3DB3CBE85CA5}"/>
            </a:ext>
          </a:extLst>
        </xdr:cNvPr>
        <xdr:cNvCxnSpPr/>
      </xdr:nvCxnSpPr>
      <xdr:spPr>
        <a:xfrm flipV="1">
          <a:off x="17602200" y="14089870"/>
          <a:ext cx="790575" cy="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106390</xdr:rowOff>
    </xdr:from>
    <xdr:to>
      <xdr:col>98</xdr:col>
      <xdr:colOff>38100</xdr:colOff>
      <xdr:row>87</xdr:row>
      <xdr:rowOff>36540</xdr:rowOff>
    </xdr:to>
    <xdr:sp macro="" textlink="">
      <xdr:nvSpPr>
        <xdr:cNvPr id="632" name="楕円 631">
          <a:extLst>
            <a:ext uri="{FF2B5EF4-FFF2-40B4-BE49-F238E27FC236}">
              <a16:creationId xmlns:a16="http://schemas.microsoft.com/office/drawing/2014/main" id="{CE84B6F2-8F0E-46BD-BE38-9A6F36FAE182}"/>
            </a:ext>
          </a:extLst>
        </xdr:cNvPr>
        <xdr:cNvSpPr/>
      </xdr:nvSpPr>
      <xdr:spPr>
        <a:xfrm>
          <a:off x="16754475" y="14038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156645</xdr:rowOff>
    </xdr:from>
    <xdr:to>
      <xdr:col>102</xdr:col>
      <xdr:colOff>114300</xdr:colOff>
      <xdr:row>86</xdr:row>
      <xdr:rowOff>157190</xdr:rowOff>
    </xdr:to>
    <xdr:cxnSp macro="">
      <xdr:nvCxnSpPr>
        <xdr:cNvPr id="633" name="直線コネクタ 632">
          <a:extLst>
            <a:ext uri="{FF2B5EF4-FFF2-40B4-BE49-F238E27FC236}">
              <a16:creationId xmlns:a16="http://schemas.microsoft.com/office/drawing/2014/main" id="{0D470044-3087-405D-89B2-33BE4B5B222A}"/>
            </a:ext>
          </a:extLst>
        </xdr:cNvPr>
        <xdr:cNvCxnSpPr/>
      </xdr:nvCxnSpPr>
      <xdr:spPr>
        <a:xfrm flipV="1">
          <a:off x="16802100" y="14094895"/>
          <a:ext cx="8001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2E255DA2-9D5B-4697-82EE-387E5308F23C}"/>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3E72AEA1-A8B0-4006-A437-B9C32B5D4199}"/>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38346B09-D632-45A3-B55A-4DC2CF758278}"/>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7" name="n_4aveValue【消防施設】&#10;一人当たり面積">
          <a:extLst>
            <a:ext uri="{FF2B5EF4-FFF2-40B4-BE49-F238E27FC236}">
              <a16:creationId xmlns:a16="http://schemas.microsoft.com/office/drawing/2014/main" id="{3BD094D2-23FE-47EC-90D5-85A173D83B83}"/>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25164</xdr:rowOff>
    </xdr:from>
    <xdr:ext cx="469744" cy="259045"/>
    <xdr:sp macro="" textlink="">
      <xdr:nvSpPr>
        <xdr:cNvPr id="638" name="n_1mainValue【消防施設】&#10;一人当たり面積">
          <a:extLst>
            <a:ext uri="{FF2B5EF4-FFF2-40B4-BE49-F238E27FC236}">
              <a16:creationId xmlns:a16="http://schemas.microsoft.com/office/drawing/2014/main" id="{FA34806A-2218-49BE-97E6-6621FAFFDB34}"/>
            </a:ext>
          </a:extLst>
        </xdr:cNvPr>
        <xdr:cNvSpPr txBox="1"/>
      </xdr:nvSpPr>
      <xdr:spPr>
        <a:xfrm>
          <a:off x="18983402" y="1412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25272</xdr:rowOff>
    </xdr:from>
    <xdr:ext cx="469744" cy="259045"/>
    <xdr:sp macro="" textlink="">
      <xdr:nvSpPr>
        <xdr:cNvPr id="639" name="n_2mainValue【消防施設】&#10;一人当たり面積">
          <a:extLst>
            <a:ext uri="{FF2B5EF4-FFF2-40B4-BE49-F238E27FC236}">
              <a16:creationId xmlns:a16="http://schemas.microsoft.com/office/drawing/2014/main" id="{34C7EE3A-7DFD-4129-86C4-847B5279A246}"/>
            </a:ext>
          </a:extLst>
        </xdr:cNvPr>
        <xdr:cNvSpPr txBox="1"/>
      </xdr:nvSpPr>
      <xdr:spPr>
        <a:xfrm>
          <a:off x="18183302" y="1412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27122</xdr:rowOff>
    </xdr:from>
    <xdr:ext cx="469744" cy="259045"/>
    <xdr:sp macro="" textlink="">
      <xdr:nvSpPr>
        <xdr:cNvPr id="640" name="n_3mainValue【消防施設】&#10;一人当たり面積">
          <a:extLst>
            <a:ext uri="{FF2B5EF4-FFF2-40B4-BE49-F238E27FC236}">
              <a16:creationId xmlns:a16="http://schemas.microsoft.com/office/drawing/2014/main" id="{D6A70AFE-7E7F-449B-8CF9-A3970F557131}"/>
            </a:ext>
          </a:extLst>
        </xdr:cNvPr>
        <xdr:cNvSpPr txBox="1"/>
      </xdr:nvSpPr>
      <xdr:spPr>
        <a:xfrm>
          <a:off x="17383202" y="1412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27667</xdr:rowOff>
    </xdr:from>
    <xdr:ext cx="469744" cy="259045"/>
    <xdr:sp macro="" textlink="">
      <xdr:nvSpPr>
        <xdr:cNvPr id="641" name="n_4mainValue【消防施設】&#10;一人当たり面積">
          <a:extLst>
            <a:ext uri="{FF2B5EF4-FFF2-40B4-BE49-F238E27FC236}">
              <a16:creationId xmlns:a16="http://schemas.microsoft.com/office/drawing/2014/main" id="{9B00BEA6-8CFD-48BF-904C-75B0B9503E8C}"/>
            </a:ext>
          </a:extLst>
        </xdr:cNvPr>
        <xdr:cNvSpPr txBox="1"/>
      </xdr:nvSpPr>
      <xdr:spPr>
        <a:xfrm>
          <a:off x="16592627" y="1412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AF4D116F-2A8E-4FF9-86E2-7FE5BC0F467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7F138C4-CD7E-4454-BA4D-3FFF6DCB89B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B1FAD01-308A-4D36-90B3-4090B249BC6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5A07851-A7E4-43AD-B58D-F22CB072ECA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F251265-1BAF-4D5C-9DCB-39F580B414F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3B10CDDB-6FC1-43F8-BB70-7D7091E0879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3950C7CA-62AF-40CE-ACC7-ED77391B137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B1366D7-5476-4948-B37E-BAF9F7C9491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8B79253-258C-4A06-9BFC-9D6AD5E88F3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7BF53EEE-02E0-4387-8863-EE86454C5B6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7250BF92-4982-4B79-AED5-C14628ED830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40C3EFEA-BEF4-42E2-82F4-2E5DD1A8131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5F2E8EAA-2DAD-4F2D-92F6-53ADAC4B034D}"/>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152CABBC-3E4F-412E-8FC2-849CA0A9036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83F477A1-0F1B-4F3B-BBCD-5D72BB843BF1}"/>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BC56930-F859-42B6-A399-0EE04DFD9E8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9FC31225-6E62-417D-94D1-D3FA2EF53AB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8FDE6E9-997B-459B-BDFA-001556992C1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73042099-C0AD-4739-8355-84272C40E32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F37AA070-E4AA-4B62-B3CA-2261DED70A7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2D40B8C2-A5D1-4381-BECB-C984C2AAD03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C02F2DEF-A20B-4AD9-B760-C290B35D0EE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828413FB-BFE2-41B5-A768-67774B1749FA}"/>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95973519-B032-4DCF-B976-D7B0499F108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777F2D2B-3D5F-424E-9F68-959FA8E7070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67D6706A-17D6-4ECB-BE56-48095DBD5269}"/>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59AC2E4F-CFA8-436E-92E4-46B89F7BCD2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CE8A1E7-D6E6-4313-AAD7-BA85E8F3B27F}"/>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D07AD7BC-05E9-4D5A-B691-F4B86FC141DE}"/>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30605DB1-513F-4D70-9E29-0D252F6BEF49}"/>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B6D47112-24BA-411C-9F32-C96FBCDA24AF}"/>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7D634664-FC47-4573-BE60-98EBFE7A0CD5}"/>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21910D0C-0481-4040-931B-A7F91A6AD7CF}"/>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0BE36358-31D7-467B-B8E4-1385F1A97881}"/>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ACB73145-259C-4522-9574-953B2D0BD849}"/>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20C17BE0-826B-4D80-BD86-6EE9633859E3}"/>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1088DE7-A6FB-425A-9954-237EEFEE242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95FDCF5-7CE2-463C-A0D4-9783E86F917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D7898F6-87FE-4DBB-B00D-35C617F59A2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6B4B7F75-B27C-46D8-AE6E-C33E36A9EC5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FDEDE5D-F33C-4B65-B23C-B5E2C15FEF7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142966</xdr:rowOff>
    </xdr:from>
    <xdr:to>
      <xdr:col>85</xdr:col>
      <xdr:colOff>177800</xdr:colOff>
      <xdr:row>108</xdr:row>
      <xdr:rowOff>73116</xdr:rowOff>
    </xdr:to>
    <xdr:sp macro="" textlink="">
      <xdr:nvSpPr>
        <xdr:cNvPr id="683" name="楕円 682">
          <a:extLst>
            <a:ext uri="{FF2B5EF4-FFF2-40B4-BE49-F238E27FC236}">
              <a16:creationId xmlns:a16="http://schemas.microsoft.com/office/drawing/2014/main" id="{D56E51F8-F7C2-4BAF-AAF8-AD2D8DA4B39A}"/>
            </a:ext>
          </a:extLst>
        </xdr:cNvPr>
        <xdr:cNvSpPr/>
      </xdr:nvSpPr>
      <xdr:spPr>
        <a:xfrm>
          <a:off x="14649450" y="176276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121393</xdr:rowOff>
    </xdr:from>
    <xdr:ext cx="405111" cy="259045"/>
    <xdr:sp macro="" textlink="">
      <xdr:nvSpPr>
        <xdr:cNvPr id="684" name="【庁舎】&#10;有形固定資産減価償却率該当値テキスト">
          <a:extLst>
            <a:ext uri="{FF2B5EF4-FFF2-40B4-BE49-F238E27FC236}">
              <a16:creationId xmlns:a16="http://schemas.microsoft.com/office/drawing/2014/main" id="{979F3353-F520-4732-91F0-4318B711AA37}"/>
            </a:ext>
          </a:extLst>
        </xdr:cNvPr>
        <xdr:cNvSpPr txBox="1"/>
      </xdr:nvSpPr>
      <xdr:spPr>
        <a:xfrm>
          <a:off x="14735175" y="17612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89081</xdr:rowOff>
    </xdr:from>
    <xdr:to>
      <xdr:col>81</xdr:col>
      <xdr:colOff>101600</xdr:colOff>
      <xdr:row>108</xdr:row>
      <xdr:rowOff>19231</xdr:rowOff>
    </xdr:to>
    <xdr:sp macro="" textlink="">
      <xdr:nvSpPr>
        <xdr:cNvPr id="685" name="楕円 684">
          <a:extLst>
            <a:ext uri="{FF2B5EF4-FFF2-40B4-BE49-F238E27FC236}">
              <a16:creationId xmlns:a16="http://schemas.microsoft.com/office/drawing/2014/main" id="{420B4F2C-0A9F-49DB-B57F-F1FEDFE9C482}"/>
            </a:ext>
          </a:extLst>
        </xdr:cNvPr>
        <xdr:cNvSpPr/>
      </xdr:nvSpPr>
      <xdr:spPr>
        <a:xfrm>
          <a:off x="13887450" y="175738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139881</xdr:rowOff>
    </xdr:from>
    <xdr:to>
      <xdr:col>85</xdr:col>
      <xdr:colOff>127000</xdr:colOff>
      <xdr:row>108</xdr:row>
      <xdr:rowOff>22316</xdr:rowOff>
    </xdr:to>
    <xdr:cxnSp macro="">
      <xdr:nvCxnSpPr>
        <xdr:cNvPr id="686" name="直線コネクタ 685">
          <a:extLst>
            <a:ext uri="{FF2B5EF4-FFF2-40B4-BE49-F238E27FC236}">
              <a16:creationId xmlns:a16="http://schemas.microsoft.com/office/drawing/2014/main" id="{BB4EC7E9-2733-4E6A-806A-10550B6F484F}"/>
            </a:ext>
          </a:extLst>
        </xdr:cNvPr>
        <xdr:cNvCxnSpPr/>
      </xdr:nvCxnSpPr>
      <xdr:spPr>
        <a:xfrm>
          <a:off x="13935075" y="17630956"/>
          <a:ext cx="762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146231</xdr:rowOff>
    </xdr:from>
    <xdr:to>
      <xdr:col>76</xdr:col>
      <xdr:colOff>165100</xdr:colOff>
      <xdr:row>108</xdr:row>
      <xdr:rowOff>76381</xdr:rowOff>
    </xdr:to>
    <xdr:sp macro="" textlink="">
      <xdr:nvSpPr>
        <xdr:cNvPr id="687" name="楕円 686">
          <a:extLst>
            <a:ext uri="{FF2B5EF4-FFF2-40B4-BE49-F238E27FC236}">
              <a16:creationId xmlns:a16="http://schemas.microsoft.com/office/drawing/2014/main" id="{AEAF9BCC-EB79-4D92-9D95-240D893FCCA4}"/>
            </a:ext>
          </a:extLst>
        </xdr:cNvPr>
        <xdr:cNvSpPr/>
      </xdr:nvSpPr>
      <xdr:spPr>
        <a:xfrm>
          <a:off x="13096875" y="176309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139881</xdr:rowOff>
    </xdr:from>
    <xdr:to>
      <xdr:col>81</xdr:col>
      <xdr:colOff>50800</xdr:colOff>
      <xdr:row>108</xdr:row>
      <xdr:rowOff>25581</xdr:rowOff>
    </xdr:to>
    <xdr:cxnSp macro="">
      <xdr:nvCxnSpPr>
        <xdr:cNvPr id="688" name="直線コネクタ 687">
          <a:extLst>
            <a:ext uri="{FF2B5EF4-FFF2-40B4-BE49-F238E27FC236}">
              <a16:creationId xmlns:a16="http://schemas.microsoft.com/office/drawing/2014/main" id="{FE9DFAA3-94C5-4C3F-B907-43ABA9CA68BE}"/>
            </a:ext>
          </a:extLst>
        </xdr:cNvPr>
        <xdr:cNvCxnSpPr/>
      </xdr:nvCxnSpPr>
      <xdr:spPr>
        <a:xfrm flipV="1">
          <a:off x="13144500" y="17630956"/>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108676</xdr:rowOff>
    </xdr:from>
    <xdr:to>
      <xdr:col>72</xdr:col>
      <xdr:colOff>38100</xdr:colOff>
      <xdr:row>108</xdr:row>
      <xdr:rowOff>38826</xdr:rowOff>
    </xdr:to>
    <xdr:sp macro="" textlink="">
      <xdr:nvSpPr>
        <xdr:cNvPr id="689" name="楕円 688">
          <a:extLst>
            <a:ext uri="{FF2B5EF4-FFF2-40B4-BE49-F238E27FC236}">
              <a16:creationId xmlns:a16="http://schemas.microsoft.com/office/drawing/2014/main" id="{D9277367-97E2-4BCC-9F63-726DD1C656FF}"/>
            </a:ext>
          </a:extLst>
        </xdr:cNvPr>
        <xdr:cNvSpPr/>
      </xdr:nvSpPr>
      <xdr:spPr>
        <a:xfrm>
          <a:off x="12296775" y="17593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159476</xdr:rowOff>
    </xdr:from>
    <xdr:to>
      <xdr:col>76</xdr:col>
      <xdr:colOff>114300</xdr:colOff>
      <xdr:row>108</xdr:row>
      <xdr:rowOff>25581</xdr:rowOff>
    </xdr:to>
    <xdr:cxnSp macro="">
      <xdr:nvCxnSpPr>
        <xdr:cNvPr id="690" name="直線コネクタ 689">
          <a:extLst>
            <a:ext uri="{FF2B5EF4-FFF2-40B4-BE49-F238E27FC236}">
              <a16:creationId xmlns:a16="http://schemas.microsoft.com/office/drawing/2014/main" id="{06047530-C7B2-42C7-B603-63BB97059543}"/>
            </a:ext>
          </a:extLst>
        </xdr:cNvPr>
        <xdr:cNvCxnSpPr/>
      </xdr:nvCxnSpPr>
      <xdr:spPr>
        <a:xfrm>
          <a:off x="12344400" y="17650551"/>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74386</xdr:rowOff>
    </xdr:from>
    <xdr:to>
      <xdr:col>67</xdr:col>
      <xdr:colOff>101600</xdr:colOff>
      <xdr:row>108</xdr:row>
      <xdr:rowOff>4536</xdr:rowOff>
    </xdr:to>
    <xdr:sp macro="" textlink="">
      <xdr:nvSpPr>
        <xdr:cNvPr id="691" name="楕円 690">
          <a:extLst>
            <a:ext uri="{FF2B5EF4-FFF2-40B4-BE49-F238E27FC236}">
              <a16:creationId xmlns:a16="http://schemas.microsoft.com/office/drawing/2014/main" id="{7848F80D-6074-4827-B255-5C4F0BE79DB2}"/>
            </a:ext>
          </a:extLst>
        </xdr:cNvPr>
        <xdr:cNvSpPr/>
      </xdr:nvSpPr>
      <xdr:spPr>
        <a:xfrm>
          <a:off x="11487150" y="17562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125186</xdr:rowOff>
    </xdr:from>
    <xdr:to>
      <xdr:col>71</xdr:col>
      <xdr:colOff>177800</xdr:colOff>
      <xdr:row>107</xdr:row>
      <xdr:rowOff>159476</xdr:rowOff>
    </xdr:to>
    <xdr:cxnSp macro="">
      <xdr:nvCxnSpPr>
        <xdr:cNvPr id="692" name="直線コネクタ 691">
          <a:extLst>
            <a:ext uri="{FF2B5EF4-FFF2-40B4-BE49-F238E27FC236}">
              <a16:creationId xmlns:a16="http://schemas.microsoft.com/office/drawing/2014/main" id="{E10D4856-86E7-469F-B225-924D9F197FE9}"/>
            </a:ext>
          </a:extLst>
        </xdr:cNvPr>
        <xdr:cNvCxnSpPr/>
      </xdr:nvCxnSpPr>
      <xdr:spPr>
        <a:xfrm>
          <a:off x="11534775" y="17609911"/>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42632E95-A454-4BA1-8A3E-9BC5E2944ED4}"/>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877A730E-B899-423B-9C9D-C577B6C1A7DF}"/>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3DB1DF1F-27DF-4B9B-A246-972F017CC56A}"/>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CDC55BA0-7F47-40F5-8C90-AC4290D2A65B}"/>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10358</xdr:rowOff>
    </xdr:from>
    <xdr:ext cx="405111" cy="259045"/>
    <xdr:sp macro="" textlink="">
      <xdr:nvSpPr>
        <xdr:cNvPr id="697" name="n_1mainValue【庁舎】&#10;有形固定資産減価償却率">
          <a:extLst>
            <a:ext uri="{FF2B5EF4-FFF2-40B4-BE49-F238E27FC236}">
              <a16:creationId xmlns:a16="http://schemas.microsoft.com/office/drawing/2014/main" id="{A3BDEEB8-5349-422A-9980-36CDD3B3DF18}"/>
            </a:ext>
          </a:extLst>
        </xdr:cNvPr>
        <xdr:cNvSpPr txBox="1"/>
      </xdr:nvSpPr>
      <xdr:spPr>
        <a:xfrm>
          <a:off x="13745219" y="176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67508</xdr:rowOff>
    </xdr:from>
    <xdr:ext cx="405111" cy="259045"/>
    <xdr:sp macro="" textlink="">
      <xdr:nvSpPr>
        <xdr:cNvPr id="698" name="n_2mainValue【庁舎】&#10;有形固定資産減価償却率">
          <a:extLst>
            <a:ext uri="{FF2B5EF4-FFF2-40B4-BE49-F238E27FC236}">
              <a16:creationId xmlns:a16="http://schemas.microsoft.com/office/drawing/2014/main" id="{982CFCA8-A7C0-453C-971B-0D7E33E6217A}"/>
            </a:ext>
          </a:extLst>
        </xdr:cNvPr>
        <xdr:cNvSpPr txBox="1"/>
      </xdr:nvSpPr>
      <xdr:spPr>
        <a:xfrm>
          <a:off x="12964169" y="177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29953</xdr:rowOff>
    </xdr:from>
    <xdr:ext cx="405111" cy="259045"/>
    <xdr:sp macro="" textlink="">
      <xdr:nvSpPr>
        <xdr:cNvPr id="699" name="n_3mainValue【庁舎】&#10;有形固定資産減価償却率">
          <a:extLst>
            <a:ext uri="{FF2B5EF4-FFF2-40B4-BE49-F238E27FC236}">
              <a16:creationId xmlns:a16="http://schemas.microsoft.com/office/drawing/2014/main" id="{7205D749-BA13-4E8F-ABE1-A74D5D3DA732}"/>
            </a:ext>
          </a:extLst>
        </xdr:cNvPr>
        <xdr:cNvSpPr txBox="1"/>
      </xdr:nvSpPr>
      <xdr:spPr>
        <a:xfrm>
          <a:off x="12164069" y="17686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167113</xdr:rowOff>
    </xdr:from>
    <xdr:ext cx="405111" cy="259045"/>
    <xdr:sp macro="" textlink="">
      <xdr:nvSpPr>
        <xdr:cNvPr id="700" name="n_4mainValue【庁舎】&#10;有形固定資産減価償却率">
          <a:extLst>
            <a:ext uri="{FF2B5EF4-FFF2-40B4-BE49-F238E27FC236}">
              <a16:creationId xmlns:a16="http://schemas.microsoft.com/office/drawing/2014/main" id="{AE075F20-69E6-4E78-AC75-02D4D47F0C2A}"/>
            </a:ext>
          </a:extLst>
        </xdr:cNvPr>
        <xdr:cNvSpPr txBox="1"/>
      </xdr:nvSpPr>
      <xdr:spPr>
        <a:xfrm>
          <a:off x="11354444" y="1765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4B687E71-F53F-4312-85DD-22CF589EDA5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D8B32FD0-783A-4BF4-BF4E-88694869C39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A0372980-C83C-4843-8FFF-E25B8702C2A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AFD733CD-48B1-480F-8407-E38DF5A93A5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CF80D3F3-96B4-4310-B7EB-969C9A74AF5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9AC47ED-8171-46F1-855D-DC7C155A607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465C2DB-CADA-479F-899D-DC742BEFD1C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D3191B68-73C8-4586-8EA5-BC3EC4640B0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AD52317-442B-4F91-B58D-74B8248E188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3ED533A8-E303-4A30-BF46-11EA912E38F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9CE166A6-9BD2-4C7F-AEFE-F71B5D140F0D}"/>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8915E60E-1C51-4AAE-9154-38984A04029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B5438955-B45C-42DF-AADA-582C985D2BB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40C575D4-E293-472F-B0E2-EA25FE3EDB5F}"/>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FC4B7C43-E22E-4B9C-9383-B2B5C6FFE368}"/>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BF08074D-0862-4E2B-AD48-FB8F1036342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E0DA62E3-E7CA-4F67-A485-CE27AFACB1B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6DCD9123-4347-4401-BF59-10B494DBDA04}"/>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BF481D44-3506-4039-A0A1-C77B1CB3C6D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3705E9F1-622E-4B9E-936F-316E86DE83D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20932C69-AE50-432B-BCA5-6B244547213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18657981-DE6E-42BB-8099-57419C3D93A0}"/>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2BCD03CF-E901-47FF-A73E-F885052E4EB2}"/>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ACD5A6D2-E8B6-4293-9D62-5B6F17350C22}"/>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BF574E68-B803-4297-8500-ED3BF4CC8069}"/>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8B417BD7-5FA4-4169-BF3D-81C56E7539C5}"/>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7" name="【庁舎】&#10;一人当たり面積平均値テキスト">
          <a:extLst>
            <a:ext uri="{FF2B5EF4-FFF2-40B4-BE49-F238E27FC236}">
              <a16:creationId xmlns:a16="http://schemas.microsoft.com/office/drawing/2014/main" id="{6E651DB3-C36C-4EC8-BA81-E78F7926589B}"/>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E6D3E1D7-9580-439D-8CD3-D99327A0065E}"/>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2814F802-497A-4C6B-8A08-52ACF5345ECF}"/>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024D2FCF-CB97-44EF-90C1-0027A982E917}"/>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3D769656-D5BB-450B-9982-0404CAE150E1}"/>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F86C07C0-E85E-4747-900C-7DB07D519BF2}"/>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2869E7E-376B-4372-992A-5625246F768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3735987-6FA0-4152-8B91-6F6DAE78B2C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5339224-9DCC-4AA3-B018-033661A759E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950DDB1-E04A-4A97-9B01-0574B4959A7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72C89CF-056B-465A-906D-81C2F426F94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138557</xdr:rowOff>
    </xdr:from>
    <xdr:to>
      <xdr:col>116</xdr:col>
      <xdr:colOff>114300</xdr:colOff>
      <xdr:row>107</xdr:row>
      <xdr:rowOff>68707</xdr:rowOff>
    </xdr:to>
    <xdr:sp macro="" textlink="">
      <xdr:nvSpPr>
        <xdr:cNvPr id="738" name="楕円 737">
          <a:extLst>
            <a:ext uri="{FF2B5EF4-FFF2-40B4-BE49-F238E27FC236}">
              <a16:creationId xmlns:a16="http://schemas.microsoft.com/office/drawing/2014/main" id="{09384A5B-B98C-47E1-96CD-9DE0E346287D}"/>
            </a:ext>
          </a:extLst>
        </xdr:cNvPr>
        <xdr:cNvSpPr/>
      </xdr:nvSpPr>
      <xdr:spPr>
        <a:xfrm>
          <a:off x="19897725" y="174581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116984</xdr:rowOff>
    </xdr:from>
    <xdr:ext cx="469744" cy="259045"/>
    <xdr:sp macro="" textlink="">
      <xdr:nvSpPr>
        <xdr:cNvPr id="739" name="【庁舎】&#10;一人当たり面積該当値テキスト">
          <a:extLst>
            <a:ext uri="{FF2B5EF4-FFF2-40B4-BE49-F238E27FC236}">
              <a16:creationId xmlns:a16="http://schemas.microsoft.com/office/drawing/2014/main" id="{352A9B01-CB1E-4289-9223-64BB3660B136}"/>
            </a:ext>
          </a:extLst>
        </xdr:cNvPr>
        <xdr:cNvSpPr txBox="1"/>
      </xdr:nvSpPr>
      <xdr:spPr>
        <a:xfrm>
          <a:off x="19992975" y="1743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144044</xdr:rowOff>
    </xdr:from>
    <xdr:to>
      <xdr:col>112</xdr:col>
      <xdr:colOff>38100</xdr:colOff>
      <xdr:row>107</xdr:row>
      <xdr:rowOff>74194</xdr:rowOff>
    </xdr:to>
    <xdr:sp macro="" textlink="">
      <xdr:nvSpPr>
        <xdr:cNvPr id="740" name="楕円 739">
          <a:extLst>
            <a:ext uri="{FF2B5EF4-FFF2-40B4-BE49-F238E27FC236}">
              <a16:creationId xmlns:a16="http://schemas.microsoft.com/office/drawing/2014/main" id="{98AEE002-7C53-4B9B-A80A-062266218D6F}"/>
            </a:ext>
          </a:extLst>
        </xdr:cNvPr>
        <xdr:cNvSpPr/>
      </xdr:nvSpPr>
      <xdr:spPr>
        <a:xfrm>
          <a:off x="19154775" y="17457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17907</xdr:rowOff>
    </xdr:from>
    <xdr:to>
      <xdr:col>116</xdr:col>
      <xdr:colOff>63500</xdr:colOff>
      <xdr:row>107</xdr:row>
      <xdr:rowOff>23394</xdr:rowOff>
    </xdr:to>
    <xdr:cxnSp macro="">
      <xdr:nvCxnSpPr>
        <xdr:cNvPr id="741" name="直線コネクタ 740">
          <a:extLst>
            <a:ext uri="{FF2B5EF4-FFF2-40B4-BE49-F238E27FC236}">
              <a16:creationId xmlns:a16="http://schemas.microsoft.com/office/drawing/2014/main" id="{8D9AB7A6-569D-41CC-A5FA-A6185BC04167}"/>
            </a:ext>
          </a:extLst>
        </xdr:cNvPr>
        <xdr:cNvCxnSpPr/>
      </xdr:nvCxnSpPr>
      <xdr:spPr>
        <a:xfrm flipV="1">
          <a:off x="19202400" y="17505807"/>
          <a:ext cx="752475"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146558</xdr:rowOff>
    </xdr:from>
    <xdr:to>
      <xdr:col>107</xdr:col>
      <xdr:colOff>101600</xdr:colOff>
      <xdr:row>107</xdr:row>
      <xdr:rowOff>76708</xdr:rowOff>
    </xdr:to>
    <xdr:sp macro="" textlink="">
      <xdr:nvSpPr>
        <xdr:cNvPr id="742" name="楕円 741">
          <a:extLst>
            <a:ext uri="{FF2B5EF4-FFF2-40B4-BE49-F238E27FC236}">
              <a16:creationId xmlns:a16="http://schemas.microsoft.com/office/drawing/2014/main" id="{BF12351A-BB0F-4417-AB96-8336598DEFED}"/>
            </a:ext>
          </a:extLst>
        </xdr:cNvPr>
        <xdr:cNvSpPr/>
      </xdr:nvSpPr>
      <xdr:spPr>
        <a:xfrm>
          <a:off x="18345150" y="174598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23394</xdr:rowOff>
    </xdr:from>
    <xdr:to>
      <xdr:col>111</xdr:col>
      <xdr:colOff>177800</xdr:colOff>
      <xdr:row>107</xdr:row>
      <xdr:rowOff>25908</xdr:rowOff>
    </xdr:to>
    <xdr:cxnSp macro="">
      <xdr:nvCxnSpPr>
        <xdr:cNvPr id="743" name="直線コネクタ 742">
          <a:extLst>
            <a:ext uri="{FF2B5EF4-FFF2-40B4-BE49-F238E27FC236}">
              <a16:creationId xmlns:a16="http://schemas.microsoft.com/office/drawing/2014/main" id="{1427EC9E-3BAF-4B50-86BE-CE2112F6DEE8}"/>
            </a:ext>
          </a:extLst>
        </xdr:cNvPr>
        <xdr:cNvCxnSpPr/>
      </xdr:nvCxnSpPr>
      <xdr:spPr>
        <a:xfrm flipV="1">
          <a:off x="18392775" y="17514469"/>
          <a:ext cx="809625"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147473</xdr:rowOff>
    </xdr:from>
    <xdr:to>
      <xdr:col>102</xdr:col>
      <xdr:colOff>165100</xdr:colOff>
      <xdr:row>107</xdr:row>
      <xdr:rowOff>77623</xdr:rowOff>
    </xdr:to>
    <xdr:sp macro="" textlink="">
      <xdr:nvSpPr>
        <xdr:cNvPr id="744" name="楕円 743">
          <a:extLst>
            <a:ext uri="{FF2B5EF4-FFF2-40B4-BE49-F238E27FC236}">
              <a16:creationId xmlns:a16="http://schemas.microsoft.com/office/drawing/2014/main" id="{3B490279-00CD-4A48-BDF9-249EE5EFAAA6}"/>
            </a:ext>
          </a:extLst>
        </xdr:cNvPr>
        <xdr:cNvSpPr/>
      </xdr:nvSpPr>
      <xdr:spPr>
        <a:xfrm>
          <a:off x="17554575" y="174607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25908</xdr:rowOff>
    </xdr:from>
    <xdr:to>
      <xdr:col>107</xdr:col>
      <xdr:colOff>50800</xdr:colOff>
      <xdr:row>107</xdr:row>
      <xdr:rowOff>26823</xdr:rowOff>
    </xdr:to>
    <xdr:cxnSp macro="">
      <xdr:nvCxnSpPr>
        <xdr:cNvPr id="745" name="直線コネクタ 744">
          <a:extLst>
            <a:ext uri="{FF2B5EF4-FFF2-40B4-BE49-F238E27FC236}">
              <a16:creationId xmlns:a16="http://schemas.microsoft.com/office/drawing/2014/main" id="{1D29EB89-551D-4EAF-A72C-0B8D30850E02}"/>
            </a:ext>
          </a:extLst>
        </xdr:cNvPr>
        <xdr:cNvCxnSpPr/>
      </xdr:nvCxnSpPr>
      <xdr:spPr>
        <a:xfrm flipV="1">
          <a:off x="17602200" y="17516983"/>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151358</xdr:rowOff>
    </xdr:from>
    <xdr:to>
      <xdr:col>98</xdr:col>
      <xdr:colOff>38100</xdr:colOff>
      <xdr:row>107</xdr:row>
      <xdr:rowOff>81508</xdr:rowOff>
    </xdr:to>
    <xdr:sp macro="" textlink="">
      <xdr:nvSpPr>
        <xdr:cNvPr id="746" name="楕円 745">
          <a:extLst>
            <a:ext uri="{FF2B5EF4-FFF2-40B4-BE49-F238E27FC236}">
              <a16:creationId xmlns:a16="http://schemas.microsoft.com/office/drawing/2014/main" id="{7B2569DB-55F1-49F8-900B-D5E80AC2B917}"/>
            </a:ext>
          </a:extLst>
        </xdr:cNvPr>
        <xdr:cNvSpPr/>
      </xdr:nvSpPr>
      <xdr:spPr>
        <a:xfrm>
          <a:off x="16754475" y="174678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26823</xdr:rowOff>
    </xdr:from>
    <xdr:to>
      <xdr:col>102</xdr:col>
      <xdr:colOff>114300</xdr:colOff>
      <xdr:row>107</xdr:row>
      <xdr:rowOff>30708</xdr:rowOff>
    </xdr:to>
    <xdr:cxnSp macro="">
      <xdr:nvCxnSpPr>
        <xdr:cNvPr id="747" name="直線コネクタ 746">
          <a:extLst>
            <a:ext uri="{FF2B5EF4-FFF2-40B4-BE49-F238E27FC236}">
              <a16:creationId xmlns:a16="http://schemas.microsoft.com/office/drawing/2014/main" id="{5A61E4D6-4C5D-4813-B52A-44B86C4E1AAC}"/>
            </a:ext>
          </a:extLst>
        </xdr:cNvPr>
        <xdr:cNvCxnSpPr/>
      </xdr:nvCxnSpPr>
      <xdr:spPr>
        <a:xfrm flipV="1">
          <a:off x="16802100" y="175178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8" name="n_1aveValue【庁舎】&#10;一人当たり面積">
          <a:extLst>
            <a:ext uri="{FF2B5EF4-FFF2-40B4-BE49-F238E27FC236}">
              <a16:creationId xmlns:a16="http://schemas.microsoft.com/office/drawing/2014/main" id="{366AA3BA-4100-4BE6-992F-7D6B709A7113}"/>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9" name="n_2aveValue【庁舎】&#10;一人当たり面積">
          <a:extLst>
            <a:ext uri="{FF2B5EF4-FFF2-40B4-BE49-F238E27FC236}">
              <a16:creationId xmlns:a16="http://schemas.microsoft.com/office/drawing/2014/main" id="{F27F35D9-47A5-4DE5-848F-8CDBC530B5C6}"/>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0" name="n_3aveValue【庁舎】&#10;一人当たり面積">
          <a:extLst>
            <a:ext uri="{FF2B5EF4-FFF2-40B4-BE49-F238E27FC236}">
              <a16:creationId xmlns:a16="http://schemas.microsoft.com/office/drawing/2014/main" id="{846A176A-9213-42F5-A07A-9C620A79C1B6}"/>
            </a:ext>
          </a:extLst>
        </xdr:cNvPr>
        <xdr:cNvSpPr txBox="1"/>
      </xdr:nvSpPr>
      <xdr:spPr>
        <a:xfrm>
          <a:off x="17383202" y="1755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1" name="n_4aveValue【庁舎】&#10;一人当たり面積">
          <a:extLst>
            <a:ext uri="{FF2B5EF4-FFF2-40B4-BE49-F238E27FC236}">
              <a16:creationId xmlns:a16="http://schemas.microsoft.com/office/drawing/2014/main" id="{3C05758C-61C1-4FBF-BA33-1BB6D8C2F66D}"/>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65321</xdr:rowOff>
    </xdr:from>
    <xdr:ext cx="469744" cy="259045"/>
    <xdr:sp macro="" textlink="">
      <xdr:nvSpPr>
        <xdr:cNvPr id="752" name="n_1mainValue【庁舎】&#10;一人当たり面積">
          <a:extLst>
            <a:ext uri="{FF2B5EF4-FFF2-40B4-BE49-F238E27FC236}">
              <a16:creationId xmlns:a16="http://schemas.microsoft.com/office/drawing/2014/main" id="{C488E50A-585A-4102-BC24-A7E5E3732BAA}"/>
            </a:ext>
          </a:extLst>
        </xdr:cNvPr>
        <xdr:cNvSpPr txBox="1"/>
      </xdr:nvSpPr>
      <xdr:spPr>
        <a:xfrm>
          <a:off x="18983402" y="1755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67835</xdr:rowOff>
    </xdr:from>
    <xdr:ext cx="469744" cy="259045"/>
    <xdr:sp macro="" textlink="">
      <xdr:nvSpPr>
        <xdr:cNvPr id="753" name="n_2mainValue【庁舎】&#10;一人当たり面積">
          <a:extLst>
            <a:ext uri="{FF2B5EF4-FFF2-40B4-BE49-F238E27FC236}">
              <a16:creationId xmlns:a16="http://schemas.microsoft.com/office/drawing/2014/main" id="{1656F6C3-836F-430A-91C3-E4853A7646C5}"/>
            </a:ext>
          </a:extLst>
        </xdr:cNvPr>
        <xdr:cNvSpPr txBox="1"/>
      </xdr:nvSpPr>
      <xdr:spPr>
        <a:xfrm>
          <a:off x="18183302" y="1755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94150</xdr:rowOff>
    </xdr:from>
    <xdr:ext cx="469744" cy="259045"/>
    <xdr:sp macro="" textlink="">
      <xdr:nvSpPr>
        <xdr:cNvPr id="754" name="n_3mainValue【庁舎】&#10;一人当たり面積">
          <a:extLst>
            <a:ext uri="{FF2B5EF4-FFF2-40B4-BE49-F238E27FC236}">
              <a16:creationId xmlns:a16="http://schemas.microsoft.com/office/drawing/2014/main" id="{4E0979BB-D905-466F-B85D-EDB34EEF76A5}"/>
            </a:ext>
          </a:extLst>
        </xdr:cNvPr>
        <xdr:cNvSpPr txBox="1"/>
      </xdr:nvSpPr>
      <xdr:spPr>
        <a:xfrm>
          <a:off x="17383202" y="1723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98035</xdr:rowOff>
    </xdr:from>
    <xdr:ext cx="469744" cy="259045"/>
    <xdr:sp macro="" textlink="">
      <xdr:nvSpPr>
        <xdr:cNvPr id="755" name="n_4mainValue【庁舎】&#10;一人当たり面積">
          <a:extLst>
            <a:ext uri="{FF2B5EF4-FFF2-40B4-BE49-F238E27FC236}">
              <a16:creationId xmlns:a16="http://schemas.microsoft.com/office/drawing/2014/main" id="{7438E76A-283A-4164-81B9-D108F76CA679}"/>
            </a:ext>
          </a:extLst>
        </xdr:cNvPr>
        <xdr:cNvSpPr txBox="1"/>
      </xdr:nvSpPr>
      <xdr:spPr>
        <a:xfrm>
          <a:off x="16592627" y="1724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052DBA8-79BD-4D6D-90C8-3ACBF9A3760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E394D1D-93CC-401B-B14A-54F76AB9846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F3AB441E-CE74-45D2-BE12-E4015530640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みると、図書館の有形固定資産減価償却率が100.0％（類似団体内平均59.4％）で既に償却が完了した状態にあるほか、体育館・プール92.5％（同71.9％）、福祉施設90.0％（同60.8％）、庁舎88.7％（同55.6％）といずれも類似団体平均を大きく上回り、老朽化が著しい。特に庁舎は類似団体内順位113/144位と下位にあり、一人当たり面積も1.005㎡と類似団体平均並みであることから、規模を維持したまま老朽化対策を検討する必要がある。一方、一般廃棄物処理施設は46.1％（同61.8％）と平均を下回り、比較的更新が進んでいる。消防施設は60.8％（同63.8％）とほぼ平均並みである。今後は公共施設等総合管理計画に基づき、老朽化が著しい図書館・体育館・福祉施設・庁舎について、複合化や長寿命化改修を含めた個別施設計画の検討を優先的に進め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4256&#29987;&#23665;&#26449;_20260910-091749_&#12304;&#36001;&#25919;&#29366;&#27841;&#36039;&#26009;&#38598;&#12305;_434256_&#29987;&#23665;&#26449;_2024(2&#22238;&#30446;).xlsx" TargetMode="External"/><Relationship Id="rId1" Type="http://schemas.openxmlformats.org/officeDocument/2006/relationships/externalLinkPath" Target="434256&#29987;&#23665;&#26449;_20260910-091749_&#12304;&#36001;&#25919;&#29366;&#27841;&#36039;&#26009;&#38598;&#12305;_434256_&#29987;&#23665;&#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60.5</v>
          </cell>
          <cell r="BX53">
            <v>61.7</v>
          </cell>
          <cell r="CF53">
            <v>63.2</v>
          </cell>
          <cell r="CN53">
            <v>65</v>
          </cell>
          <cell r="CV53">
            <v>66.2</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7.5</v>
          </cell>
          <cell r="BX75">
            <v>7.1</v>
          </cell>
          <cell r="CF75">
            <v>7.4</v>
          </cell>
          <cell r="CN75">
            <v>8.1999999999999993</v>
          </cell>
          <cell r="CV75">
            <v>8.3000000000000007</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8"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2697026</v>
      </c>
      <c r="BO4" s="436"/>
      <c r="BP4" s="436"/>
      <c r="BQ4" s="436"/>
      <c r="BR4" s="436"/>
      <c r="BS4" s="436"/>
      <c r="BT4" s="436"/>
      <c r="BU4" s="437"/>
      <c r="BV4" s="435">
        <v>2396993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v>
      </c>
      <c r="CU4" s="576"/>
      <c r="CV4" s="576"/>
      <c r="CW4" s="576"/>
      <c r="CX4" s="576"/>
      <c r="CY4" s="576"/>
      <c r="CZ4" s="576"/>
      <c r="DA4" s="577"/>
      <c r="DB4" s="575">
        <v>3.6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2562291</v>
      </c>
      <c r="BO5" s="407"/>
      <c r="BP5" s="407"/>
      <c r="BQ5" s="407"/>
      <c r="BR5" s="407"/>
      <c r="BS5" s="407"/>
      <c r="BT5" s="407"/>
      <c r="BU5" s="408"/>
      <c r="BV5" s="406">
        <v>2315943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83.7</v>
      </c>
      <c r="CU5" s="404"/>
      <c r="CV5" s="404"/>
      <c r="CW5" s="404"/>
      <c r="CX5" s="404"/>
      <c r="CY5" s="404"/>
      <c r="CZ5" s="404"/>
      <c r="DA5" s="405"/>
      <c r="DB5" s="403">
        <v>85.4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134735</v>
      </c>
      <c r="BO6" s="407"/>
      <c r="BP6" s="407"/>
      <c r="BQ6" s="407"/>
      <c r="BR6" s="407"/>
      <c r="BS6" s="407"/>
      <c r="BT6" s="407"/>
      <c r="BU6" s="408"/>
      <c r="BV6" s="406">
        <v>81050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83.8</v>
      </c>
      <c r="CU6" s="550"/>
      <c r="CV6" s="550"/>
      <c r="CW6" s="550"/>
      <c r="CX6" s="550"/>
      <c r="CY6" s="550"/>
      <c r="CZ6" s="550"/>
      <c r="DA6" s="551"/>
      <c r="DB6" s="549">
        <v>85.7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28651</v>
      </c>
      <c r="BO7" s="407"/>
      <c r="BP7" s="407"/>
      <c r="BQ7" s="407"/>
      <c r="BR7" s="407"/>
      <c r="BS7" s="407"/>
      <c r="BT7" s="407"/>
      <c r="BU7" s="408"/>
      <c r="BV7" s="406">
        <v>35650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1323733</v>
      </c>
      <c r="CU7" s="407"/>
      <c r="CV7" s="407"/>
      <c r="CW7" s="407"/>
      <c r="CX7" s="407"/>
      <c r="CY7" s="407"/>
      <c r="CZ7" s="407"/>
      <c r="DA7" s="408"/>
      <c r="DB7" s="406">
        <v>1271881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106084</v>
      </c>
      <c r="BO8" s="407"/>
      <c r="BP8" s="407"/>
      <c r="BQ8" s="407"/>
      <c r="BR8" s="407"/>
      <c r="BS8" s="407"/>
      <c r="BT8" s="407"/>
      <c r="BU8" s="408"/>
      <c r="BV8" s="406">
        <v>45400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0.15</v>
      </c>
      <c r="CU8" s="510"/>
      <c r="CV8" s="510"/>
      <c r="CW8" s="510"/>
      <c r="CX8" s="510"/>
      <c r="CY8" s="510"/>
      <c r="CZ8" s="510"/>
      <c r="DA8" s="511"/>
      <c r="DB8" s="509">
        <v>0.15</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1382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60684</v>
      </c>
      <c r="BO9" s="407"/>
      <c r="BP9" s="407"/>
      <c r="BQ9" s="407"/>
      <c r="BR9" s="407"/>
      <c r="BS9" s="407"/>
      <c r="BT9" s="407"/>
      <c r="BU9" s="408"/>
      <c r="BV9" s="406">
        <v>-70842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13.1</v>
      </c>
      <c r="CU9" s="404"/>
      <c r="CV9" s="404"/>
      <c r="CW9" s="404"/>
      <c r="CX9" s="404"/>
      <c r="CY9" s="404"/>
      <c r="CZ9" s="404"/>
      <c r="DA9" s="405"/>
      <c r="DB9" s="403">
        <v>14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1510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22411</v>
      </c>
      <c r="BO10" s="407"/>
      <c r="BP10" s="407"/>
      <c r="BQ10" s="407"/>
      <c r="BR10" s="407"/>
      <c r="BS10" s="407"/>
      <c r="BT10" s="407"/>
      <c r="BU10" s="408"/>
      <c r="BV10" s="406">
        <v>57097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1361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1299</v>
      </c>
      <c r="S13" s="494"/>
      <c r="T13" s="494"/>
      <c r="U13" s="494"/>
      <c r="V13" s="495"/>
      <c r="W13" s="496" t="s">
        <v>131</v>
      </c>
      <c r="X13" s="392"/>
      <c r="Y13" s="392"/>
      <c r="Z13" s="392"/>
      <c r="AA13" s="392"/>
      <c r="AB13" s="393"/>
      <c r="AC13" s="359">
        <v>336</v>
      </c>
      <c r="AD13" s="360"/>
      <c r="AE13" s="360"/>
      <c r="AF13" s="360"/>
      <c r="AG13" s="361"/>
      <c r="AH13" s="359">
        <v>319</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83095</v>
      </c>
      <c r="BO13" s="407"/>
      <c r="BP13" s="407"/>
      <c r="BQ13" s="407"/>
      <c r="BR13" s="407"/>
      <c r="BS13" s="407"/>
      <c r="BT13" s="407"/>
      <c r="BU13" s="408"/>
      <c r="BV13" s="406">
        <v>-13745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8.3000000000000007</v>
      </c>
      <c r="CU13" s="404"/>
      <c r="CV13" s="404"/>
      <c r="CW13" s="404"/>
      <c r="CX13" s="404"/>
      <c r="CY13" s="404"/>
      <c r="CZ13" s="404"/>
      <c r="DA13" s="405"/>
      <c r="DB13" s="403">
        <v>8.1999999999999993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1395</v>
      </c>
      <c r="S14" s="494"/>
      <c r="T14" s="494"/>
      <c r="U14" s="494"/>
      <c r="V14" s="495"/>
      <c r="W14" s="497"/>
      <c r="X14" s="395"/>
      <c r="Y14" s="395"/>
      <c r="Z14" s="395"/>
      <c r="AA14" s="395"/>
      <c r="AB14" s="396"/>
      <c r="AC14" s="486">
        <v>41.5</v>
      </c>
      <c r="AD14" s="487"/>
      <c r="AE14" s="487"/>
      <c r="AF14" s="487"/>
      <c r="AG14" s="488"/>
      <c r="AH14" s="486">
        <v>38.799999999999997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1336</v>
      </c>
      <c r="S15" s="494"/>
      <c r="T15" s="494"/>
      <c r="U15" s="494"/>
      <c r="V15" s="495"/>
      <c r="W15" s="496" t="s">
        <v>137</v>
      </c>
      <c r="X15" s="392"/>
      <c r="Y15" s="392"/>
      <c r="Z15" s="392"/>
      <c r="AA15" s="392"/>
      <c r="AB15" s="393"/>
      <c r="AC15" s="359">
        <v>112</v>
      </c>
      <c r="AD15" s="360"/>
      <c r="AE15" s="360"/>
      <c r="AF15" s="360"/>
      <c r="AG15" s="361"/>
      <c r="AH15" s="359">
        <v>114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197848</v>
      </c>
      <c r="BO15" s="436"/>
      <c r="BP15" s="436"/>
      <c r="BQ15" s="436"/>
      <c r="BR15" s="436"/>
      <c r="BS15" s="436"/>
      <c r="BT15" s="436"/>
      <c r="BU15" s="437"/>
      <c r="BV15" s="435">
        <v>188153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13.8</v>
      </c>
      <c r="AD16" s="487"/>
      <c r="AE16" s="487"/>
      <c r="AF16" s="487"/>
      <c r="AG16" s="488"/>
      <c r="AH16" s="486">
        <v>13.9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1283843</v>
      </c>
      <c r="BO16" s="407"/>
      <c r="BP16" s="407"/>
      <c r="BQ16" s="407"/>
      <c r="BR16" s="407"/>
      <c r="BS16" s="407"/>
      <c r="BT16" s="407"/>
      <c r="BU16" s="408"/>
      <c r="BV16" s="406">
        <v>1230745</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361</v>
      </c>
      <c r="AD17" s="360"/>
      <c r="AE17" s="360"/>
      <c r="AF17" s="360"/>
      <c r="AG17" s="361"/>
      <c r="AH17" s="359">
        <v>389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235415</v>
      </c>
      <c r="BO17" s="407"/>
      <c r="BP17" s="407"/>
      <c r="BQ17" s="407"/>
      <c r="BR17" s="407"/>
      <c r="BS17" s="407"/>
      <c r="BT17" s="407"/>
      <c r="BU17" s="408"/>
      <c r="BV17" s="406">
        <v>224457</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60.81</v>
      </c>
      <c r="M18" s="459"/>
      <c r="N18" s="459"/>
      <c r="O18" s="459"/>
      <c r="P18" s="459"/>
      <c r="Q18" s="459"/>
      <c r="R18" s="460"/>
      <c r="S18" s="460"/>
      <c r="T18" s="460"/>
      <c r="U18" s="460"/>
      <c r="V18" s="461"/>
      <c r="W18" s="477"/>
      <c r="X18" s="478"/>
      <c r="Y18" s="478"/>
      <c r="Z18" s="478"/>
      <c r="AA18" s="478"/>
      <c r="AB18" s="502"/>
      <c r="AC18" s="376">
        <v>44.6</v>
      </c>
      <c r="AD18" s="377"/>
      <c r="AE18" s="377"/>
      <c r="AF18" s="377"/>
      <c r="AG18" s="462"/>
      <c r="AH18" s="376">
        <v>47.3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1134369</v>
      </c>
      <c r="BO18" s="407"/>
      <c r="BP18" s="407"/>
      <c r="BQ18" s="407"/>
      <c r="BR18" s="407"/>
      <c r="BS18" s="407"/>
      <c r="BT18" s="407"/>
      <c r="BU18" s="408"/>
      <c r="BV18" s="406">
        <v>1094143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1641073</v>
      </c>
      <c r="BO19" s="407"/>
      <c r="BP19" s="407"/>
      <c r="BQ19" s="407"/>
      <c r="BR19" s="407"/>
      <c r="BS19" s="407"/>
      <c r="BT19" s="407"/>
      <c r="BU19" s="408"/>
      <c r="BV19" s="406">
        <v>1571079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520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2306636</v>
      </c>
      <c r="BO22" s="436"/>
      <c r="BP22" s="436"/>
      <c r="BQ22" s="436"/>
      <c r="BR22" s="436"/>
      <c r="BS22" s="436"/>
      <c r="BT22" s="436"/>
      <c r="BU22" s="437"/>
      <c r="BV22" s="435">
        <v>2235586</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2127174</v>
      </c>
      <c r="BO23" s="407"/>
      <c r="BP23" s="407"/>
      <c r="BQ23" s="407"/>
      <c r="BR23" s="407"/>
      <c r="BS23" s="407"/>
      <c r="BT23" s="407"/>
      <c r="BU23" s="408"/>
      <c r="BV23" s="406">
        <v>2047185</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6500</v>
      </c>
      <c r="R24" s="360"/>
      <c r="S24" s="360"/>
      <c r="T24" s="360"/>
      <c r="U24" s="360"/>
      <c r="V24" s="361"/>
      <c r="W24" s="449"/>
      <c r="X24" s="386"/>
      <c r="Y24" s="387"/>
      <c r="Z24" s="362" t="s">
        <v>162</v>
      </c>
      <c r="AA24" s="363"/>
      <c r="AB24" s="363"/>
      <c r="AC24" s="363"/>
      <c r="AD24" s="363"/>
      <c r="AE24" s="363"/>
      <c r="AF24" s="363"/>
      <c r="AG24" s="364"/>
      <c r="AH24" s="359">
        <v>40</v>
      </c>
      <c r="AI24" s="360"/>
      <c r="AJ24" s="360"/>
      <c r="AK24" s="360"/>
      <c r="AL24" s="361"/>
      <c r="AM24" s="359">
        <v>122720</v>
      </c>
      <c r="AN24" s="360"/>
      <c r="AO24" s="360"/>
      <c r="AP24" s="360"/>
      <c r="AQ24" s="360"/>
      <c r="AR24" s="361"/>
      <c r="AS24" s="359">
        <v>3068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1845798</v>
      </c>
      <c r="BO24" s="407"/>
      <c r="BP24" s="407"/>
      <c r="BQ24" s="407"/>
      <c r="BR24" s="407"/>
      <c r="BS24" s="407"/>
      <c r="BT24" s="407"/>
      <c r="BU24" s="408"/>
      <c r="BV24" s="406">
        <v>1717435</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5140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122639</v>
      </c>
      <c r="BO25" s="436"/>
      <c r="BP25" s="436"/>
      <c r="BQ25" s="436"/>
      <c r="BR25" s="436"/>
      <c r="BS25" s="436"/>
      <c r="BT25" s="436"/>
      <c r="BU25" s="437"/>
      <c r="BV25" s="435">
        <v>174152</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4900</v>
      </c>
      <c r="R26" s="360"/>
      <c r="S26" s="360"/>
      <c r="T26" s="360"/>
      <c r="U26" s="360"/>
      <c r="V26" s="361"/>
      <c r="W26" s="449"/>
      <c r="X26" s="386"/>
      <c r="Y26" s="387"/>
      <c r="Z26" s="362" t="s">
        <v>168</v>
      </c>
      <c r="AA26" s="417"/>
      <c r="AB26" s="417"/>
      <c r="AC26" s="417"/>
      <c r="AD26" s="417"/>
      <c r="AE26" s="417"/>
      <c r="AF26" s="417"/>
      <c r="AG26" s="418"/>
      <c r="AH26" s="359">
        <v>1</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2600</v>
      </c>
      <c r="R27" s="360"/>
      <c r="S27" s="360"/>
      <c r="T27" s="360"/>
      <c r="U27" s="360"/>
      <c r="V27" s="361"/>
      <c r="W27" s="449"/>
      <c r="X27" s="386"/>
      <c r="Y27" s="387"/>
      <c r="Z27" s="362" t="s">
        <v>172</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33923</v>
      </c>
      <c r="BO27" s="441"/>
      <c r="BP27" s="441"/>
      <c r="BQ27" s="441"/>
      <c r="BR27" s="441"/>
      <c r="BS27" s="441"/>
      <c r="BT27" s="441"/>
      <c r="BU27" s="442"/>
      <c r="BV27" s="440">
        <v>33916</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2130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1077961</v>
      </c>
      <c r="BO28" s="436"/>
      <c r="BP28" s="436"/>
      <c r="BQ28" s="436"/>
      <c r="BR28" s="436"/>
      <c r="BS28" s="436"/>
      <c r="BT28" s="436"/>
      <c r="BU28" s="437"/>
      <c r="BV28" s="435">
        <v>1055550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6</v>
      </c>
      <c r="M29" s="360"/>
      <c r="N29" s="360"/>
      <c r="O29" s="360"/>
      <c r="P29" s="361"/>
      <c r="Q29" s="359">
        <v>1940</v>
      </c>
      <c r="R29" s="360"/>
      <c r="S29" s="360"/>
      <c r="T29" s="360"/>
      <c r="U29" s="360"/>
      <c r="V29" s="361"/>
      <c r="W29" s="450"/>
      <c r="X29" s="451"/>
      <c r="Y29" s="452"/>
      <c r="Z29" s="362" t="s">
        <v>178</v>
      </c>
      <c r="AA29" s="363"/>
      <c r="AB29" s="363"/>
      <c r="AC29" s="363"/>
      <c r="AD29" s="363"/>
      <c r="AE29" s="363"/>
      <c r="AF29" s="363"/>
      <c r="AG29" s="364"/>
      <c r="AH29" s="359">
        <v>40</v>
      </c>
      <c r="AI29" s="360"/>
      <c r="AJ29" s="360"/>
      <c r="AK29" s="360"/>
      <c r="AL29" s="361"/>
      <c r="AM29" s="359">
        <v>122720</v>
      </c>
      <c r="AN29" s="360"/>
      <c r="AO29" s="360"/>
      <c r="AP29" s="360"/>
      <c r="AQ29" s="360"/>
      <c r="AR29" s="361"/>
      <c r="AS29" s="359">
        <v>3068</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83869</v>
      </c>
      <c r="BO29" s="407"/>
      <c r="BP29" s="407"/>
      <c r="BQ29" s="407"/>
      <c r="BR29" s="407"/>
      <c r="BS29" s="407"/>
      <c r="BT29" s="407"/>
      <c r="BU29" s="408"/>
      <c r="BV29" s="406">
        <v>80971</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220590</v>
      </c>
      <c r="BO30" s="441"/>
      <c r="BP30" s="441"/>
      <c r="BQ30" s="441"/>
      <c r="BR30" s="441"/>
      <c r="BS30" s="441"/>
      <c r="BT30" s="441"/>
      <c r="BU30" s="442"/>
      <c r="BV30" s="440">
        <v>224610</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産山村国民健康保険特別会計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f>IF(BG34="","",MAX(C34:D43,U34:V43,AM34:AN43)+1)</f>
        <v>6</v>
      </c>
      <c r="BF34" s="354"/>
      <c r="BG34" s="355" t="str">
        <f>IF('各会計、関係団体の財政状況及び健全化判断比率'!B31="","",'各会計、関係団体の財政状況及び健全化判断比率'!B31)</f>
        <v>産山村簡易水道事業特別会計</v>
      </c>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f>IF(CQ34="","",MAX(C34:D43,U34:V43,AM34:AN43,BE34:BF43,BW34:BX43)+1)</f>
        <v>12</v>
      </c>
      <c r="CP34" s="354"/>
      <c r="CQ34" s="355" t="str">
        <f>IF('各会計、関係団体の財政状況及び健全化判断比率'!BS7="","",'各会計、関係団体の財政状況及び健全化判断比率'!BS7)</f>
        <v>株式会社うぶやま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産山村診療所特別会計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産山村介護保険特別会計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阿蘇広域行政事務組合(一般会計)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産山村後期高齢者医療特別会計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阿蘇広域行政事務組合
（特別養護老人ホーム阿蘇みやま荘特別会計）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熊本県後期高齢者医療広域連合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熊本県後期高齢者医療広域連合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9uC0WjwpsNk+AMF0IM7QO93AGzeIVK0SxdVOtCkJHCZbotOXQTWDMe5b9ifxZ8nkdRZ778GAKupo/IWzZpzkwA==" saltValue="+pbrTr0KutlrxWa2twjpN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146924</v>
      </c>
      <c r="S5" s="664"/>
      <c r="T5" s="664"/>
      <c r="U5" s="664"/>
      <c r="V5" s="664"/>
      <c r="W5" s="664"/>
      <c r="X5" s="664"/>
      <c r="Y5" s="689"/>
      <c r="Z5" s="702">
        <v>5.4</v>
      </c>
      <c r="AA5" s="702"/>
      <c r="AB5" s="702"/>
      <c r="AC5" s="702"/>
      <c r="AD5" s="703">
        <v>146924</v>
      </c>
      <c r="AE5" s="703"/>
      <c r="AF5" s="703"/>
      <c r="AG5" s="703"/>
      <c r="AH5" s="703"/>
      <c r="AI5" s="703"/>
      <c r="AJ5" s="703"/>
      <c r="AK5" s="703"/>
      <c r="AL5" s="690">
        <v>10.9</v>
      </c>
      <c r="AM5" s="672"/>
      <c r="AN5" s="672"/>
      <c r="AO5" s="691"/>
      <c r="AP5" s="666" t="s">
        <v>217</v>
      </c>
      <c r="AQ5" s="667"/>
      <c r="AR5" s="667"/>
      <c r="AS5" s="667"/>
      <c r="AT5" s="667"/>
      <c r="AU5" s="667"/>
      <c r="AV5" s="667"/>
      <c r="AW5" s="667"/>
      <c r="AX5" s="667"/>
      <c r="AY5" s="667"/>
      <c r="AZ5" s="667"/>
      <c r="BA5" s="667"/>
      <c r="BB5" s="667"/>
      <c r="BC5" s="667"/>
      <c r="BD5" s="667"/>
      <c r="BE5" s="667"/>
      <c r="BF5" s="668"/>
      <c r="BG5" s="608">
        <v>145696</v>
      </c>
      <c r="BH5" s="609"/>
      <c r="BI5" s="609"/>
      <c r="BJ5" s="609"/>
      <c r="BK5" s="609"/>
      <c r="BL5" s="609"/>
      <c r="BM5" s="609"/>
      <c r="BN5" s="610"/>
      <c r="BO5" s="646">
        <v>99.2</v>
      </c>
      <c r="BP5" s="646"/>
      <c r="BQ5" s="646"/>
      <c r="BR5" s="646"/>
      <c r="BS5" s="647" t="s">
        <v>122</v>
      </c>
      <c r="BT5" s="647"/>
      <c r="BU5" s="647"/>
      <c r="BV5" s="647"/>
      <c r="BW5" s="647"/>
      <c r="BX5" s="647"/>
      <c r="BY5" s="647"/>
      <c r="BZ5" s="647"/>
      <c r="CA5" s="647"/>
      <c r="CB5" s="682"/>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53748</v>
      </c>
      <c r="S6" s="609"/>
      <c r="T6" s="609"/>
      <c r="U6" s="609"/>
      <c r="V6" s="609"/>
      <c r="W6" s="609"/>
      <c r="X6" s="609"/>
      <c r="Y6" s="610"/>
      <c r="Z6" s="646">
        <v>2</v>
      </c>
      <c r="AA6" s="646"/>
      <c r="AB6" s="646"/>
      <c r="AC6" s="646"/>
      <c r="AD6" s="647">
        <v>53748</v>
      </c>
      <c r="AE6" s="647"/>
      <c r="AF6" s="647"/>
      <c r="AG6" s="647"/>
      <c r="AH6" s="647"/>
      <c r="AI6" s="647"/>
      <c r="AJ6" s="647"/>
      <c r="AK6" s="647"/>
      <c r="AL6" s="611">
        <v>4</v>
      </c>
      <c r="AM6" s="612"/>
      <c r="AN6" s="612"/>
      <c r="AO6" s="648"/>
      <c r="AP6" s="605" t="s">
        <v>222</v>
      </c>
      <c r="AQ6" s="606"/>
      <c r="AR6" s="606"/>
      <c r="AS6" s="606"/>
      <c r="AT6" s="606"/>
      <c r="AU6" s="606"/>
      <c r="AV6" s="606"/>
      <c r="AW6" s="606"/>
      <c r="AX6" s="606"/>
      <c r="AY6" s="606"/>
      <c r="AZ6" s="606"/>
      <c r="BA6" s="606"/>
      <c r="BB6" s="606"/>
      <c r="BC6" s="606"/>
      <c r="BD6" s="606"/>
      <c r="BE6" s="606"/>
      <c r="BF6" s="607"/>
      <c r="BG6" s="608">
        <v>145696</v>
      </c>
      <c r="BH6" s="609"/>
      <c r="BI6" s="609"/>
      <c r="BJ6" s="609"/>
      <c r="BK6" s="609"/>
      <c r="BL6" s="609"/>
      <c r="BM6" s="609"/>
      <c r="BN6" s="610"/>
      <c r="BO6" s="646">
        <v>99.2</v>
      </c>
      <c r="BP6" s="646"/>
      <c r="BQ6" s="646"/>
      <c r="BR6" s="646"/>
      <c r="BS6" s="647" t="s">
        <v>122</v>
      </c>
      <c r="BT6" s="647"/>
      <c r="BU6" s="647"/>
      <c r="BV6" s="647"/>
      <c r="BW6" s="647"/>
      <c r="BX6" s="647"/>
      <c r="BY6" s="647"/>
      <c r="BZ6" s="647"/>
      <c r="CA6" s="647"/>
      <c r="CB6" s="682"/>
      <c r="CD6" s="666" t="s">
        <v>223</v>
      </c>
      <c r="CE6" s="667"/>
      <c r="CF6" s="667"/>
      <c r="CG6" s="667"/>
      <c r="CH6" s="667"/>
      <c r="CI6" s="667"/>
      <c r="CJ6" s="667"/>
      <c r="CK6" s="667"/>
      <c r="CL6" s="667"/>
      <c r="CM6" s="667"/>
      <c r="CN6" s="667"/>
      <c r="CO6" s="667"/>
      <c r="CP6" s="667"/>
      <c r="CQ6" s="668"/>
      <c r="CR6" s="608">
        <v>45205</v>
      </c>
      <c r="CS6" s="609"/>
      <c r="CT6" s="609"/>
      <c r="CU6" s="609"/>
      <c r="CV6" s="609"/>
      <c r="CW6" s="609"/>
      <c r="CX6" s="609"/>
      <c r="CY6" s="610"/>
      <c r="CZ6" s="690">
        <v>1.8</v>
      </c>
      <c r="DA6" s="672"/>
      <c r="DB6" s="672"/>
      <c r="DC6" s="692"/>
      <c r="DD6" s="614" t="s">
        <v>122</v>
      </c>
      <c r="DE6" s="609"/>
      <c r="DF6" s="609"/>
      <c r="DG6" s="609"/>
      <c r="DH6" s="609"/>
      <c r="DI6" s="609"/>
      <c r="DJ6" s="609"/>
      <c r="DK6" s="609"/>
      <c r="DL6" s="609"/>
      <c r="DM6" s="609"/>
      <c r="DN6" s="609"/>
      <c r="DO6" s="609"/>
      <c r="DP6" s="610"/>
      <c r="DQ6" s="614">
        <v>45205</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37</v>
      </c>
      <c r="S7" s="609"/>
      <c r="T7" s="609"/>
      <c r="U7" s="609"/>
      <c r="V7" s="609"/>
      <c r="W7" s="609"/>
      <c r="X7" s="609"/>
      <c r="Y7" s="610"/>
      <c r="Z7" s="646">
        <v>0</v>
      </c>
      <c r="AA7" s="646"/>
      <c r="AB7" s="646"/>
      <c r="AC7" s="646"/>
      <c r="AD7" s="647">
        <v>37</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41707</v>
      </c>
      <c r="BH7" s="609"/>
      <c r="BI7" s="609"/>
      <c r="BJ7" s="609"/>
      <c r="BK7" s="609"/>
      <c r="BL7" s="609"/>
      <c r="BM7" s="609"/>
      <c r="BN7" s="610"/>
      <c r="BO7" s="646">
        <v>28.4</v>
      </c>
      <c r="BP7" s="646"/>
      <c r="BQ7" s="646"/>
      <c r="BR7" s="646"/>
      <c r="BS7" s="647" t="s">
        <v>122</v>
      </c>
      <c r="BT7" s="647"/>
      <c r="BU7" s="647"/>
      <c r="BV7" s="647"/>
      <c r="BW7" s="647"/>
      <c r="BX7" s="647"/>
      <c r="BY7" s="647"/>
      <c r="BZ7" s="647"/>
      <c r="CA7" s="647"/>
      <c r="CB7" s="682"/>
      <c r="CD7" s="605" t="s">
        <v>226</v>
      </c>
      <c r="CE7" s="606"/>
      <c r="CF7" s="606"/>
      <c r="CG7" s="606"/>
      <c r="CH7" s="606"/>
      <c r="CI7" s="606"/>
      <c r="CJ7" s="606"/>
      <c r="CK7" s="606"/>
      <c r="CL7" s="606"/>
      <c r="CM7" s="606"/>
      <c r="CN7" s="606"/>
      <c r="CO7" s="606"/>
      <c r="CP7" s="606"/>
      <c r="CQ7" s="607"/>
      <c r="CR7" s="608">
        <v>570223</v>
      </c>
      <c r="CS7" s="609"/>
      <c r="CT7" s="609"/>
      <c r="CU7" s="609"/>
      <c r="CV7" s="609"/>
      <c r="CW7" s="609"/>
      <c r="CX7" s="609"/>
      <c r="CY7" s="610"/>
      <c r="CZ7" s="646">
        <v>22.3</v>
      </c>
      <c r="DA7" s="646"/>
      <c r="DB7" s="646"/>
      <c r="DC7" s="646"/>
      <c r="DD7" s="614">
        <v>49041</v>
      </c>
      <c r="DE7" s="609"/>
      <c r="DF7" s="609"/>
      <c r="DG7" s="609"/>
      <c r="DH7" s="609"/>
      <c r="DI7" s="609"/>
      <c r="DJ7" s="609"/>
      <c r="DK7" s="609"/>
      <c r="DL7" s="609"/>
      <c r="DM7" s="609"/>
      <c r="DN7" s="609"/>
      <c r="DO7" s="609"/>
      <c r="DP7" s="610"/>
      <c r="DQ7" s="614">
        <v>396208</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455</v>
      </c>
      <c r="S8" s="609"/>
      <c r="T8" s="609"/>
      <c r="U8" s="609"/>
      <c r="V8" s="609"/>
      <c r="W8" s="609"/>
      <c r="X8" s="609"/>
      <c r="Y8" s="610"/>
      <c r="Z8" s="646">
        <v>0</v>
      </c>
      <c r="AA8" s="646"/>
      <c r="AB8" s="646"/>
      <c r="AC8" s="646"/>
      <c r="AD8" s="647">
        <v>455</v>
      </c>
      <c r="AE8" s="647"/>
      <c r="AF8" s="647"/>
      <c r="AG8" s="647"/>
      <c r="AH8" s="647"/>
      <c r="AI8" s="647"/>
      <c r="AJ8" s="647"/>
      <c r="AK8" s="647"/>
      <c r="AL8" s="611">
        <v>0</v>
      </c>
      <c r="AM8" s="612"/>
      <c r="AN8" s="612"/>
      <c r="AO8" s="648"/>
      <c r="AP8" s="605" t="s">
        <v>228</v>
      </c>
      <c r="AQ8" s="606"/>
      <c r="AR8" s="606"/>
      <c r="AS8" s="606"/>
      <c r="AT8" s="606"/>
      <c r="AU8" s="606"/>
      <c r="AV8" s="606"/>
      <c r="AW8" s="606"/>
      <c r="AX8" s="606"/>
      <c r="AY8" s="606"/>
      <c r="AZ8" s="606"/>
      <c r="BA8" s="606"/>
      <c r="BB8" s="606"/>
      <c r="BC8" s="606"/>
      <c r="BD8" s="606"/>
      <c r="BE8" s="606"/>
      <c r="BF8" s="607"/>
      <c r="BG8" s="608">
        <v>1791</v>
      </c>
      <c r="BH8" s="609"/>
      <c r="BI8" s="609"/>
      <c r="BJ8" s="609"/>
      <c r="BK8" s="609"/>
      <c r="BL8" s="609"/>
      <c r="BM8" s="609"/>
      <c r="BN8" s="610"/>
      <c r="BO8" s="646">
        <v>1.2</v>
      </c>
      <c r="BP8" s="646"/>
      <c r="BQ8" s="646"/>
      <c r="BR8" s="646"/>
      <c r="BS8" s="647" t="s">
        <v>122</v>
      </c>
      <c r="BT8" s="647"/>
      <c r="BU8" s="647"/>
      <c r="BV8" s="647"/>
      <c r="BW8" s="647"/>
      <c r="BX8" s="647"/>
      <c r="BY8" s="647"/>
      <c r="BZ8" s="647"/>
      <c r="CA8" s="647"/>
      <c r="CB8" s="682"/>
      <c r="CD8" s="605" t="s">
        <v>229</v>
      </c>
      <c r="CE8" s="606"/>
      <c r="CF8" s="606"/>
      <c r="CG8" s="606"/>
      <c r="CH8" s="606"/>
      <c r="CI8" s="606"/>
      <c r="CJ8" s="606"/>
      <c r="CK8" s="606"/>
      <c r="CL8" s="606"/>
      <c r="CM8" s="606"/>
      <c r="CN8" s="606"/>
      <c r="CO8" s="606"/>
      <c r="CP8" s="606"/>
      <c r="CQ8" s="607"/>
      <c r="CR8" s="608">
        <v>414949</v>
      </c>
      <c r="CS8" s="609"/>
      <c r="CT8" s="609"/>
      <c r="CU8" s="609"/>
      <c r="CV8" s="609"/>
      <c r="CW8" s="609"/>
      <c r="CX8" s="609"/>
      <c r="CY8" s="610"/>
      <c r="CZ8" s="646">
        <v>16.2</v>
      </c>
      <c r="DA8" s="646"/>
      <c r="DB8" s="646"/>
      <c r="DC8" s="646"/>
      <c r="DD8" s="614">
        <v>20069</v>
      </c>
      <c r="DE8" s="609"/>
      <c r="DF8" s="609"/>
      <c r="DG8" s="609"/>
      <c r="DH8" s="609"/>
      <c r="DI8" s="609"/>
      <c r="DJ8" s="609"/>
      <c r="DK8" s="609"/>
      <c r="DL8" s="609"/>
      <c r="DM8" s="609"/>
      <c r="DN8" s="609"/>
      <c r="DO8" s="609"/>
      <c r="DP8" s="610"/>
      <c r="DQ8" s="614">
        <v>294147</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770</v>
      </c>
      <c r="S9" s="609"/>
      <c r="T9" s="609"/>
      <c r="U9" s="609"/>
      <c r="V9" s="609"/>
      <c r="W9" s="609"/>
      <c r="X9" s="609"/>
      <c r="Y9" s="610"/>
      <c r="Z9" s="646">
        <v>0</v>
      </c>
      <c r="AA9" s="646"/>
      <c r="AB9" s="646"/>
      <c r="AC9" s="646"/>
      <c r="AD9" s="647">
        <v>770</v>
      </c>
      <c r="AE9" s="647"/>
      <c r="AF9" s="647"/>
      <c r="AG9" s="647"/>
      <c r="AH9" s="647"/>
      <c r="AI9" s="647"/>
      <c r="AJ9" s="647"/>
      <c r="AK9" s="647"/>
      <c r="AL9" s="611">
        <v>0.1</v>
      </c>
      <c r="AM9" s="612"/>
      <c r="AN9" s="612"/>
      <c r="AO9" s="648"/>
      <c r="AP9" s="605" t="s">
        <v>231</v>
      </c>
      <c r="AQ9" s="606"/>
      <c r="AR9" s="606"/>
      <c r="AS9" s="606"/>
      <c r="AT9" s="606"/>
      <c r="AU9" s="606"/>
      <c r="AV9" s="606"/>
      <c r="AW9" s="606"/>
      <c r="AX9" s="606"/>
      <c r="AY9" s="606"/>
      <c r="AZ9" s="606"/>
      <c r="BA9" s="606"/>
      <c r="BB9" s="606"/>
      <c r="BC9" s="606"/>
      <c r="BD9" s="606"/>
      <c r="BE9" s="606"/>
      <c r="BF9" s="607"/>
      <c r="BG9" s="608">
        <v>36491</v>
      </c>
      <c r="BH9" s="609"/>
      <c r="BI9" s="609"/>
      <c r="BJ9" s="609"/>
      <c r="BK9" s="609"/>
      <c r="BL9" s="609"/>
      <c r="BM9" s="609"/>
      <c r="BN9" s="610"/>
      <c r="BO9" s="646">
        <v>24.8</v>
      </c>
      <c r="BP9" s="646"/>
      <c r="BQ9" s="646"/>
      <c r="BR9" s="646"/>
      <c r="BS9" s="647" t="s">
        <v>122</v>
      </c>
      <c r="BT9" s="647"/>
      <c r="BU9" s="647"/>
      <c r="BV9" s="647"/>
      <c r="BW9" s="647"/>
      <c r="BX9" s="647"/>
      <c r="BY9" s="647"/>
      <c r="BZ9" s="647"/>
      <c r="CA9" s="647"/>
      <c r="CB9" s="682"/>
      <c r="CD9" s="605" t="s">
        <v>232</v>
      </c>
      <c r="CE9" s="606"/>
      <c r="CF9" s="606"/>
      <c r="CG9" s="606"/>
      <c r="CH9" s="606"/>
      <c r="CI9" s="606"/>
      <c r="CJ9" s="606"/>
      <c r="CK9" s="606"/>
      <c r="CL9" s="606"/>
      <c r="CM9" s="606"/>
      <c r="CN9" s="606"/>
      <c r="CO9" s="606"/>
      <c r="CP9" s="606"/>
      <c r="CQ9" s="607"/>
      <c r="CR9" s="608">
        <v>162142</v>
      </c>
      <c r="CS9" s="609"/>
      <c r="CT9" s="609"/>
      <c r="CU9" s="609"/>
      <c r="CV9" s="609"/>
      <c r="CW9" s="609"/>
      <c r="CX9" s="609"/>
      <c r="CY9" s="610"/>
      <c r="CZ9" s="646">
        <v>6.3</v>
      </c>
      <c r="DA9" s="646"/>
      <c r="DB9" s="646"/>
      <c r="DC9" s="646"/>
      <c r="DD9" s="614">
        <v>12833</v>
      </c>
      <c r="DE9" s="609"/>
      <c r="DF9" s="609"/>
      <c r="DG9" s="609"/>
      <c r="DH9" s="609"/>
      <c r="DI9" s="609"/>
      <c r="DJ9" s="609"/>
      <c r="DK9" s="609"/>
      <c r="DL9" s="609"/>
      <c r="DM9" s="609"/>
      <c r="DN9" s="609"/>
      <c r="DO9" s="609"/>
      <c r="DP9" s="610"/>
      <c r="DQ9" s="614">
        <v>102890</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2845</v>
      </c>
      <c r="BH10" s="609"/>
      <c r="BI10" s="609"/>
      <c r="BJ10" s="609"/>
      <c r="BK10" s="609"/>
      <c r="BL10" s="609"/>
      <c r="BM10" s="609"/>
      <c r="BN10" s="610"/>
      <c r="BO10" s="646">
        <v>1.9</v>
      </c>
      <c r="BP10" s="646"/>
      <c r="BQ10" s="646"/>
      <c r="BR10" s="646"/>
      <c r="BS10" s="647" t="s">
        <v>122</v>
      </c>
      <c r="BT10" s="647"/>
      <c r="BU10" s="647"/>
      <c r="BV10" s="647"/>
      <c r="BW10" s="647"/>
      <c r="BX10" s="647"/>
      <c r="BY10" s="647"/>
      <c r="BZ10" s="647"/>
      <c r="CA10" s="647"/>
      <c r="CB10" s="682"/>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34516</v>
      </c>
      <c r="S11" s="609"/>
      <c r="T11" s="609"/>
      <c r="U11" s="609"/>
      <c r="V11" s="609"/>
      <c r="W11" s="609"/>
      <c r="X11" s="609"/>
      <c r="Y11" s="610"/>
      <c r="Z11" s="611">
        <v>1.3</v>
      </c>
      <c r="AA11" s="612"/>
      <c r="AB11" s="612"/>
      <c r="AC11" s="613"/>
      <c r="AD11" s="614">
        <v>34516</v>
      </c>
      <c r="AE11" s="609"/>
      <c r="AF11" s="609"/>
      <c r="AG11" s="609"/>
      <c r="AH11" s="609"/>
      <c r="AI11" s="609"/>
      <c r="AJ11" s="609"/>
      <c r="AK11" s="610"/>
      <c r="AL11" s="611">
        <v>2.6</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580</v>
      </c>
      <c r="BH11" s="609"/>
      <c r="BI11" s="609"/>
      <c r="BJ11" s="609"/>
      <c r="BK11" s="609"/>
      <c r="BL11" s="609"/>
      <c r="BM11" s="609"/>
      <c r="BN11" s="610"/>
      <c r="BO11" s="646">
        <v>0.4</v>
      </c>
      <c r="BP11" s="646"/>
      <c r="BQ11" s="646"/>
      <c r="BR11" s="646"/>
      <c r="BS11" s="647" t="s">
        <v>122</v>
      </c>
      <c r="BT11" s="647"/>
      <c r="BU11" s="647"/>
      <c r="BV11" s="647"/>
      <c r="BW11" s="647"/>
      <c r="BX11" s="647"/>
      <c r="BY11" s="647"/>
      <c r="BZ11" s="647"/>
      <c r="CA11" s="647"/>
      <c r="CB11" s="682"/>
      <c r="CD11" s="605" t="s">
        <v>238</v>
      </c>
      <c r="CE11" s="606"/>
      <c r="CF11" s="606"/>
      <c r="CG11" s="606"/>
      <c r="CH11" s="606"/>
      <c r="CI11" s="606"/>
      <c r="CJ11" s="606"/>
      <c r="CK11" s="606"/>
      <c r="CL11" s="606"/>
      <c r="CM11" s="606"/>
      <c r="CN11" s="606"/>
      <c r="CO11" s="606"/>
      <c r="CP11" s="606"/>
      <c r="CQ11" s="607"/>
      <c r="CR11" s="608">
        <v>363710</v>
      </c>
      <c r="CS11" s="609"/>
      <c r="CT11" s="609"/>
      <c r="CU11" s="609"/>
      <c r="CV11" s="609"/>
      <c r="CW11" s="609"/>
      <c r="CX11" s="609"/>
      <c r="CY11" s="610"/>
      <c r="CZ11" s="646">
        <v>14.2</v>
      </c>
      <c r="DA11" s="646"/>
      <c r="DB11" s="646"/>
      <c r="DC11" s="646"/>
      <c r="DD11" s="614">
        <v>129086</v>
      </c>
      <c r="DE11" s="609"/>
      <c r="DF11" s="609"/>
      <c r="DG11" s="609"/>
      <c r="DH11" s="609"/>
      <c r="DI11" s="609"/>
      <c r="DJ11" s="609"/>
      <c r="DK11" s="609"/>
      <c r="DL11" s="609"/>
      <c r="DM11" s="609"/>
      <c r="DN11" s="609"/>
      <c r="DO11" s="609"/>
      <c r="DP11" s="610"/>
      <c r="DQ11" s="614">
        <v>79319</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18868</v>
      </c>
      <c r="S12" s="609"/>
      <c r="T12" s="609"/>
      <c r="U12" s="609"/>
      <c r="V12" s="609"/>
      <c r="W12" s="609"/>
      <c r="X12" s="609"/>
      <c r="Y12" s="610"/>
      <c r="Z12" s="646">
        <v>0.7</v>
      </c>
      <c r="AA12" s="646"/>
      <c r="AB12" s="646"/>
      <c r="AC12" s="646"/>
      <c r="AD12" s="647">
        <v>18868</v>
      </c>
      <c r="AE12" s="647"/>
      <c r="AF12" s="647"/>
      <c r="AG12" s="647"/>
      <c r="AH12" s="647"/>
      <c r="AI12" s="647"/>
      <c r="AJ12" s="647"/>
      <c r="AK12" s="647"/>
      <c r="AL12" s="611">
        <v>1.4</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94581</v>
      </c>
      <c r="BH12" s="609"/>
      <c r="BI12" s="609"/>
      <c r="BJ12" s="609"/>
      <c r="BK12" s="609"/>
      <c r="BL12" s="609"/>
      <c r="BM12" s="609"/>
      <c r="BN12" s="610"/>
      <c r="BO12" s="646">
        <v>64.400000000000006</v>
      </c>
      <c r="BP12" s="646"/>
      <c r="BQ12" s="646"/>
      <c r="BR12" s="646"/>
      <c r="BS12" s="647" t="s">
        <v>122</v>
      </c>
      <c r="BT12" s="647"/>
      <c r="BU12" s="647"/>
      <c r="BV12" s="647"/>
      <c r="BW12" s="647"/>
      <c r="BX12" s="647"/>
      <c r="BY12" s="647"/>
      <c r="BZ12" s="647"/>
      <c r="CA12" s="647"/>
      <c r="CB12" s="682"/>
      <c r="CD12" s="605" t="s">
        <v>241</v>
      </c>
      <c r="CE12" s="606"/>
      <c r="CF12" s="606"/>
      <c r="CG12" s="606"/>
      <c r="CH12" s="606"/>
      <c r="CI12" s="606"/>
      <c r="CJ12" s="606"/>
      <c r="CK12" s="606"/>
      <c r="CL12" s="606"/>
      <c r="CM12" s="606"/>
      <c r="CN12" s="606"/>
      <c r="CO12" s="606"/>
      <c r="CP12" s="606"/>
      <c r="CQ12" s="607"/>
      <c r="CR12" s="608">
        <v>130834</v>
      </c>
      <c r="CS12" s="609"/>
      <c r="CT12" s="609"/>
      <c r="CU12" s="609"/>
      <c r="CV12" s="609"/>
      <c r="CW12" s="609"/>
      <c r="CX12" s="609"/>
      <c r="CY12" s="610"/>
      <c r="CZ12" s="646">
        <v>5.0999999999999996</v>
      </c>
      <c r="DA12" s="646"/>
      <c r="DB12" s="646"/>
      <c r="DC12" s="646"/>
      <c r="DD12" s="614">
        <v>61666</v>
      </c>
      <c r="DE12" s="609"/>
      <c r="DF12" s="609"/>
      <c r="DG12" s="609"/>
      <c r="DH12" s="609"/>
      <c r="DI12" s="609"/>
      <c r="DJ12" s="609"/>
      <c r="DK12" s="609"/>
      <c r="DL12" s="609"/>
      <c r="DM12" s="609"/>
      <c r="DN12" s="609"/>
      <c r="DO12" s="609"/>
      <c r="DP12" s="610"/>
      <c r="DQ12" s="614">
        <v>67467</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94581</v>
      </c>
      <c r="BH13" s="609"/>
      <c r="BI13" s="609"/>
      <c r="BJ13" s="609"/>
      <c r="BK13" s="609"/>
      <c r="BL13" s="609"/>
      <c r="BM13" s="609"/>
      <c r="BN13" s="610"/>
      <c r="BO13" s="646">
        <v>64.400000000000006</v>
      </c>
      <c r="BP13" s="646"/>
      <c r="BQ13" s="646"/>
      <c r="BR13" s="646"/>
      <c r="BS13" s="647" t="s">
        <v>122</v>
      </c>
      <c r="BT13" s="647"/>
      <c r="BU13" s="647"/>
      <c r="BV13" s="647"/>
      <c r="BW13" s="647"/>
      <c r="BX13" s="647"/>
      <c r="BY13" s="647"/>
      <c r="BZ13" s="647"/>
      <c r="CA13" s="647"/>
      <c r="CB13" s="682"/>
      <c r="CD13" s="605" t="s">
        <v>244</v>
      </c>
      <c r="CE13" s="606"/>
      <c r="CF13" s="606"/>
      <c r="CG13" s="606"/>
      <c r="CH13" s="606"/>
      <c r="CI13" s="606"/>
      <c r="CJ13" s="606"/>
      <c r="CK13" s="606"/>
      <c r="CL13" s="606"/>
      <c r="CM13" s="606"/>
      <c r="CN13" s="606"/>
      <c r="CO13" s="606"/>
      <c r="CP13" s="606"/>
      <c r="CQ13" s="607"/>
      <c r="CR13" s="608">
        <v>320670</v>
      </c>
      <c r="CS13" s="609"/>
      <c r="CT13" s="609"/>
      <c r="CU13" s="609"/>
      <c r="CV13" s="609"/>
      <c r="CW13" s="609"/>
      <c r="CX13" s="609"/>
      <c r="CY13" s="610"/>
      <c r="CZ13" s="646">
        <v>12.5</v>
      </c>
      <c r="DA13" s="646"/>
      <c r="DB13" s="646"/>
      <c r="DC13" s="646"/>
      <c r="DD13" s="614">
        <v>284462</v>
      </c>
      <c r="DE13" s="609"/>
      <c r="DF13" s="609"/>
      <c r="DG13" s="609"/>
      <c r="DH13" s="609"/>
      <c r="DI13" s="609"/>
      <c r="DJ13" s="609"/>
      <c r="DK13" s="609"/>
      <c r="DL13" s="609"/>
      <c r="DM13" s="609"/>
      <c r="DN13" s="609"/>
      <c r="DO13" s="609"/>
      <c r="DP13" s="610"/>
      <c r="DQ13" s="614">
        <v>59872</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7130</v>
      </c>
      <c r="BH14" s="609"/>
      <c r="BI14" s="609"/>
      <c r="BJ14" s="609"/>
      <c r="BK14" s="609"/>
      <c r="BL14" s="609"/>
      <c r="BM14" s="609"/>
      <c r="BN14" s="610"/>
      <c r="BO14" s="646">
        <v>4.9000000000000004</v>
      </c>
      <c r="BP14" s="646"/>
      <c r="BQ14" s="646"/>
      <c r="BR14" s="646"/>
      <c r="BS14" s="647" t="s">
        <v>122</v>
      </c>
      <c r="BT14" s="647"/>
      <c r="BU14" s="647"/>
      <c r="BV14" s="647"/>
      <c r="BW14" s="647"/>
      <c r="BX14" s="647"/>
      <c r="BY14" s="647"/>
      <c r="BZ14" s="647"/>
      <c r="CA14" s="647"/>
      <c r="CB14" s="682"/>
      <c r="CD14" s="605" t="s">
        <v>247</v>
      </c>
      <c r="CE14" s="606"/>
      <c r="CF14" s="606"/>
      <c r="CG14" s="606"/>
      <c r="CH14" s="606"/>
      <c r="CI14" s="606"/>
      <c r="CJ14" s="606"/>
      <c r="CK14" s="606"/>
      <c r="CL14" s="606"/>
      <c r="CM14" s="606"/>
      <c r="CN14" s="606"/>
      <c r="CO14" s="606"/>
      <c r="CP14" s="606"/>
      <c r="CQ14" s="607"/>
      <c r="CR14" s="608">
        <v>88348</v>
      </c>
      <c r="CS14" s="609"/>
      <c r="CT14" s="609"/>
      <c r="CU14" s="609"/>
      <c r="CV14" s="609"/>
      <c r="CW14" s="609"/>
      <c r="CX14" s="609"/>
      <c r="CY14" s="610"/>
      <c r="CZ14" s="646">
        <v>3.4</v>
      </c>
      <c r="DA14" s="646"/>
      <c r="DB14" s="646"/>
      <c r="DC14" s="646"/>
      <c r="DD14" s="614">
        <v>25616</v>
      </c>
      <c r="DE14" s="609"/>
      <c r="DF14" s="609"/>
      <c r="DG14" s="609"/>
      <c r="DH14" s="609"/>
      <c r="DI14" s="609"/>
      <c r="DJ14" s="609"/>
      <c r="DK14" s="609"/>
      <c r="DL14" s="609"/>
      <c r="DM14" s="609"/>
      <c r="DN14" s="609"/>
      <c r="DO14" s="609"/>
      <c r="DP14" s="610"/>
      <c r="DQ14" s="614">
        <v>58892</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4729</v>
      </c>
      <c r="S15" s="609"/>
      <c r="T15" s="609"/>
      <c r="U15" s="609"/>
      <c r="V15" s="609"/>
      <c r="W15" s="609"/>
      <c r="X15" s="609"/>
      <c r="Y15" s="610"/>
      <c r="Z15" s="646">
        <v>0.2</v>
      </c>
      <c r="AA15" s="646"/>
      <c r="AB15" s="646"/>
      <c r="AC15" s="646"/>
      <c r="AD15" s="647">
        <v>4729</v>
      </c>
      <c r="AE15" s="647"/>
      <c r="AF15" s="647"/>
      <c r="AG15" s="647"/>
      <c r="AH15" s="647"/>
      <c r="AI15" s="647"/>
      <c r="AJ15" s="647"/>
      <c r="AK15" s="647"/>
      <c r="AL15" s="611">
        <v>0.3</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2278</v>
      </c>
      <c r="BH15" s="609"/>
      <c r="BI15" s="609"/>
      <c r="BJ15" s="609"/>
      <c r="BK15" s="609"/>
      <c r="BL15" s="609"/>
      <c r="BM15" s="609"/>
      <c r="BN15" s="610"/>
      <c r="BO15" s="646">
        <v>1.6</v>
      </c>
      <c r="BP15" s="646"/>
      <c r="BQ15" s="646"/>
      <c r="BR15" s="646"/>
      <c r="BS15" s="647" t="s">
        <v>122</v>
      </c>
      <c r="BT15" s="647"/>
      <c r="BU15" s="647"/>
      <c r="BV15" s="647"/>
      <c r="BW15" s="647"/>
      <c r="BX15" s="647"/>
      <c r="BY15" s="647"/>
      <c r="BZ15" s="647"/>
      <c r="CA15" s="647"/>
      <c r="CB15" s="682"/>
      <c r="CD15" s="605" t="s">
        <v>250</v>
      </c>
      <c r="CE15" s="606"/>
      <c r="CF15" s="606"/>
      <c r="CG15" s="606"/>
      <c r="CH15" s="606"/>
      <c r="CI15" s="606"/>
      <c r="CJ15" s="606"/>
      <c r="CK15" s="606"/>
      <c r="CL15" s="606"/>
      <c r="CM15" s="606"/>
      <c r="CN15" s="606"/>
      <c r="CO15" s="606"/>
      <c r="CP15" s="606"/>
      <c r="CQ15" s="607"/>
      <c r="CR15" s="608">
        <v>181998</v>
      </c>
      <c r="CS15" s="609"/>
      <c r="CT15" s="609"/>
      <c r="CU15" s="609"/>
      <c r="CV15" s="609"/>
      <c r="CW15" s="609"/>
      <c r="CX15" s="609"/>
      <c r="CY15" s="610"/>
      <c r="CZ15" s="646">
        <v>7.1</v>
      </c>
      <c r="DA15" s="646"/>
      <c r="DB15" s="646"/>
      <c r="DC15" s="646"/>
      <c r="DD15" s="614">
        <v>9012</v>
      </c>
      <c r="DE15" s="609"/>
      <c r="DF15" s="609"/>
      <c r="DG15" s="609"/>
      <c r="DH15" s="609"/>
      <c r="DI15" s="609"/>
      <c r="DJ15" s="609"/>
      <c r="DK15" s="609"/>
      <c r="DL15" s="609"/>
      <c r="DM15" s="609"/>
      <c r="DN15" s="609"/>
      <c r="DO15" s="609"/>
      <c r="DP15" s="610"/>
      <c r="DQ15" s="614">
        <v>161456</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2129</v>
      </c>
      <c r="S16" s="609"/>
      <c r="T16" s="609"/>
      <c r="U16" s="609"/>
      <c r="V16" s="609"/>
      <c r="W16" s="609"/>
      <c r="X16" s="609"/>
      <c r="Y16" s="610"/>
      <c r="Z16" s="646">
        <v>0.1</v>
      </c>
      <c r="AA16" s="646"/>
      <c r="AB16" s="646"/>
      <c r="AC16" s="646"/>
      <c r="AD16" s="647">
        <v>2129</v>
      </c>
      <c r="AE16" s="647"/>
      <c r="AF16" s="647"/>
      <c r="AG16" s="647"/>
      <c r="AH16" s="647"/>
      <c r="AI16" s="647"/>
      <c r="AJ16" s="647"/>
      <c r="AK16" s="647"/>
      <c r="AL16" s="611">
        <v>0.2</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253</v>
      </c>
      <c r="CE16" s="606"/>
      <c r="CF16" s="606"/>
      <c r="CG16" s="606"/>
      <c r="CH16" s="606"/>
      <c r="CI16" s="606"/>
      <c r="CJ16" s="606"/>
      <c r="CK16" s="606"/>
      <c r="CL16" s="606"/>
      <c r="CM16" s="606"/>
      <c r="CN16" s="606"/>
      <c r="CO16" s="606"/>
      <c r="CP16" s="606"/>
      <c r="CQ16" s="607"/>
      <c r="CR16" s="608">
        <v>52895</v>
      </c>
      <c r="CS16" s="609"/>
      <c r="CT16" s="609"/>
      <c r="CU16" s="609"/>
      <c r="CV16" s="609"/>
      <c r="CW16" s="609"/>
      <c r="CX16" s="609"/>
      <c r="CY16" s="610"/>
      <c r="CZ16" s="646">
        <v>2.1</v>
      </c>
      <c r="DA16" s="646"/>
      <c r="DB16" s="646"/>
      <c r="DC16" s="646"/>
      <c r="DD16" s="614" t="s">
        <v>122</v>
      </c>
      <c r="DE16" s="609"/>
      <c r="DF16" s="609"/>
      <c r="DG16" s="609"/>
      <c r="DH16" s="609"/>
      <c r="DI16" s="609"/>
      <c r="DJ16" s="609"/>
      <c r="DK16" s="609"/>
      <c r="DL16" s="609"/>
      <c r="DM16" s="609"/>
      <c r="DN16" s="609"/>
      <c r="DO16" s="609"/>
      <c r="DP16" s="610"/>
      <c r="DQ16" s="614">
        <v>25133</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4640</v>
      </c>
      <c r="S17" s="609"/>
      <c r="T17" s="609"/>
      <c r="U17" s="609"/>
      <c r="V17" s="609"/>
      <c r="W17" s="609"/>
      <c r="X17" s="609"/>
      <c r="Y17" s="610"/>
      <c r="Z17" s="646">
        <v>0.2</v>
      </c>
      <c r="AA17" s="646"/>
      <c r="AB17" s="646"/>
      <c r="AC17" s="646"/>
      <c r="AD17" s="647">
        <v>4640</v>
      </c>
      <c r="AE17" s="647"/>
      <c r="AF17" s="647"/>
      <c r="AG17" s="647"/>
      <c r="AH17" s="647"/>
      <c r="AI17" s="647"/>
      <c r="AJ17" s="647"/>
      <c r="AK17" s="647"/>
      <c r="AL17" s="611">
        <v>0.3</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256</v>
      </c>
      <c r="CE17" s="606"/>
      <c r="CF17" s="606"/>
      <c r="CG17" s="606"/>
      <c r="CH17" s="606"/>
      <c r="CI17" s="606"/>
      <c r="CJ17" s="606"/>
      <c r="CK17" s="606"/>
      <c r="CL17" s="606"/>
      <c r="CM17" s="606"/>
      <c r="CN17" s="606"/>
      <c r="CO17" s="606"/>
      <c r="CP17" s="606"/>
      <c r="CQ17" s="607"/>
      <c r="CR17" s="608">
        <v>231317</v>
      </c>
      <c r="CS17" s="609"/>
      <c r="CT17" s="609"/>
      <c r="CU17" s="609"/>
      <c r="CV17" s="609"/>
      <c r="CW17" s="609"/>
      <c r="CX17" s="609"/>
      <c r="CY17" s="610"/>
      <c r="CZ17" s="646">
        <v>9</v>
      </c>
      <c r="DA17" s="646"/>
      <c r="DB17" s="646"/>
      <c r="DC17" s="646"/>
      <c r="DD17" s="614" t="s">
        <v>122</v>
      </c>
      <c r="DE17" s="609"/>
      <c r="DF17" s="609"/>
      <c r="DG17" s="609"/>
      <c r="DH17" s="609"/>
      <c r="DI17" s="609"/>
      <c r="DJ17" s="609"/>
      <c r="DK17" s="609"/>
      <c r="DL17" s="609"/>
      <c r="DM17" s="609"/>
      <c r="DN17" s="609"/>
      <c r="DO17" s="609"/>
      <c r="DP17" s="610"/>
      <c r="DQ17" s="614">
        <v>215749</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298</v>
      </c>
      <c r="S18" s="609"/>
      <c r="T18" s="609"/>
      <c r="U18" s="609"/>
      <c r="V18" s="609"/>
      <c r="W18" s="609"/>
      <c r="X18" s="609"/>
      <c r="Y18" s="610"/>
      <c r="Z18" s="646">
        <v>0</v>
      </c>
      <c r="AA18" s="646"/>
      <c r="AB18" s="646"/>
      <c r="AC18" s="646"/>
      <c r="AD18" s="647">
        <v>298</v>
      </c>
      <c r="AE18" s="647"/>
      <c r="AF18" s="647"/>
      <c r="AG18" s="647"/>
      <c r="AH18" s="647"/>
      <c r="AI18" s="647"/>
      <c r="AJ18" s="647"/>
      <c r="AK18" s="647"/>
      <c r="AL18" s="611">
        <v>0</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4342</v>
      </c>
      <c r="S19" s="609"/>
      <c r="T19" s="609"/>
      <c r="U19" s="609"/>
      <c r="V19" s="609"/>
      <c r="W19" s="609"/>
      <c r="X19" s="609"/>
      <c r="Y19" s="610"/>
      <c r="Z19" s="646">
        <v>0.2</v>
      </c>
      <c r="AA19" s="646"/>
      <c r="AB19" s="646"/>
      <c r="AC19" s="646"/>
      <c r="AD19" s="647">
        <v>4342</v>
      </c>
      <c r="AE19" s="647"/>
      <c r="AF19" s="647"/>
      <c r="AG19" s="647"/>
      <c r="AH19" s="647"/>
      <c r="AI19" s="647"/>
      <c r="AJ19" s="647"/>
      <c r="AK19" s="647"/>
      <c r="AL19" s="611">
        <v>0.3</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1228</v>
      </c>
      <c r="BH19" s="609"/>
      <c r="BI19" s="609"/>
      <c r="BJ19" s="609"/>
      <c r="BK19" s="609"/>
      <c r="BL19" s="609"/>
      <c r="BM19" s="609"/>
      <c r="BN19" s="610"/>
      <c r="BO19" s="646">
        <v>0.8</v>
      </c>
      <c r="BP19" s="646"/>
      <c r="BQ19" s="646"/>
      <c r="BR19" s="646"/>
      <c r="BS19" s="647" t="s">
        <v>122</v>
      </c>
      <c r="BT19" s="647"/>
      <c r="BU19" s="647"/>
      <c r="BV19" s="647"/>
      <c r="BW19" s="647"/>
      <c r="BX19" s="647"/>
      <c r="BY19" s="647"/>
      <c r="BZ19" s="647"/>
      <c r="CA19" s="647"/>
      <c r="CB19" s="682"/>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263</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1228</v>
      </c>
      <c r="BH20" s="609"/>
      <c r="BI20" s="609"/>
      <c r="BJ20" s="609"/>
      <c r="BK20" s="609"/>
      <c r="BL20" s="609"/>
      <c r="BM20" s="609"/>
      <c r="BN20" s="610"/>
      <c r="BO20" s="646">
        <v>0.8</v>
      </c>
      <c r="BP20" s="646"/>
      <c r="BQ20" s="646"/>
      <c r="BR20" s="646"/>
      <c r="BS20" s="647" t="s">
        <v>122</v>
      </c>
      <c r="BT20" s="647"/>
      <c r="BU20" s="647"/>
      <c r="BV20" s="647"/>
      <c r="BW20" s="647"/>
      <c r="BX20" s="647"/>
      <c r="BY20" s="647"/>
      <c r="BZ20" s="647"/>
      <c r="CA20" s="647"/>
      <c r="CB20" s="682"/>
      <c r="CD20" s="605" t="s">
        <v>265</v>
      </c>
      <c r="CE20" s="606"/>
      <c r="CF20" s="606"/>
      <c r="CG20" s="606"/>
      <c r="CH20" s="606"/>
      <c r="CI20" s="606"/>
      <c r="CJ20" s="606"/>
      <c r="CK20" s="606"/>
      <c r="CL20" s="606"/>
      <c r="CM20" s="606"/>
      <c r="CN20" s="606"/>
      <c r="CO20" s="606"/>
      <c r="CP20" s="606"/>
      <c r="CQ20" s="607"/>
      <c r="CR20" s="608">
        <v>2562291</v>
      </c>
      <c r="CS20" s="609"/>
      <c r="CT20" s="609"/>
      <c r="CU20" s="609"/>
      <c r="CV20" s="609"/>
      <c r="CW20" s="609"/>
      <c r="CX20" s="609"/>
      <c r="CY20" s="610"/>
      <c r="CZ20" s="646">
        <v>100</v>
      </c>
      <c r="DA20" s="646"/>
      <c r="DB20" s="646"/>
      <c r="DC20" s="646"/>
      <c r="DD20" s="614">
        <v>591785</v>
      </c>
      <c r="DE20" s="609"/>
      <c r="DF20" s="609"/>
      <c r="DG20" s="609"/>
      <c r="DH20" s="609"/>
      <c r="DI20" s="609"/>
      <c r="DJ20" s="609"/>
      <c r="DK20" s="609"/>
      <c r="DL20" s="609"/>
      <c r="DM20" s="609"/>
      <c r="DN20" s="609"/>
      <c r="DO20" s="609"/>
      <c r="DP20" s="610"/>
      <c r="DQ20" s="614">
        <v>1506338</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1236957</v>
      </c>
      <c r="S21" s="609"/>
      <c r="T21" s="609"/>
      <c r="U21" s="609"/>
      <c r="V21" s="609"/>
      <c r="W21" s="609"/>
      <c r="X21" s="609"/>
      <c r="Y21" s="610"/>
      <c r="Z21" s="646">
        <v>45.9</v>
      </c>
      <c r="AA21" s="646"/>
      <c r="AB21" s="646"/>
      <c r="AC21" s="646"/>
      <c r="AD21" s="647">
        <v>1085995</v>
      </c>
      <c r="AE21" s="647"/>
      <c r="AF21" s="647"/>
      <c r="AG21" s="647"/>
      <c r="AH21" s="647"/>
      <c r="AI21" s="647"/>
      <c r="AJ21" s="647"/>
      <c r="AK21" s="647"/>
      <c r="AL21" s="611">
        <v>80.3</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v>1228</v>
      </c>
      <c r="BH21" s="609"/>
      <c r="BI21" s="609"/>
      <c r="BJ21" s="609"/>
      <c r="BK21" s="609"/>
      <c r="BL21" s="609"/>
      <c r="BM21" s="609"/>
      <c r="BN21" s="610"/>
      <c r="BO21" s="646">
        <v>0.8</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1085995</v>
      </c>
      <c r="S22" s="609"/>
      <c r="T22" s="609"/>
      <c r="U22" s="609"/>
      <c r="V22" s="609"/>
      <c r="W22" s="609"/>
      <c r="X22" s="609"/>
      <c r="Y22" s="610"/>
      <c r="Z22" s="646">
        <v>40.299999999999997</v>
      </c>
      <c r="AA22" s="646"/>
      <c r="AB22" s="646"/>
      <c r="AC22" s="646"/>
      <c r="AD22" s="647">
        <v>1085995</v>
      </c>
      <c r="AE22" s="647"/>
      <c r="AF22" s="647"/>
      <c r="AG22" s="647"/>
      <c r="AH22" s="647"/>
      <c r="AI22" s="647"/>
      <c r="AJ22" s="647"/>
      <c r="AK22" s="647"/>
      <c r="AL22" s="611">
        <v>80.3</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150962</v>
      </c>
      <c r="S23" s="609"/>
      <c r="T23" s="609"/>
      <c r="U23" s="609"/>
      <c r="V23" s="609"/>
      <c r="W23" s="609"/>
      <c r="X23" s="609"/>
      <c r="Y23" s="610"/>
      <c r="Z23" s="646">
        <v>5.6</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280</v>
      </c>
      <c r="CE24" s="667"/>
      <c r="CF24" s="667"/>
      <c r="CG24" s="667"/>
      <c r="CH24" s="667"/>
      <c r="CI24" s="667"/>
      <c r="CJ24" s="667"/>
      <c r="CK24" s="667"/>
      <c r="CL24" s="667"/>
      <c r="CM24" s="667"/>
      <c r="CN24" s="667"/>
      <c r="CO24" s="667"/>
      <c r="CP24" s="667"/>
      <c r="CQ24" s="668"/>
      <c r="CR24" s="663">
        <v>807514</v>
      </c>
      <c r="CS24" s="664"/>
      <c r="CT24" s="664"/>
      <c r="CU24" s="664"/>
      <c r="CV24" s="664"/>
      <c r="CW24" s="664"/>
      <c r="CX24" s="664"/>
      <c r="CY24" s="689"/>
      <c r="CZ24" s="690">
        <v>31.5</v>
      </c>
      <c r="DA24" s="672"/>
      <c r="DB24" s="672"/>
      <c r="DC24" s="692"/>
      <c r="DD24" s="688">
        <v>691692</v>
      </c>
      <c r="DE24" s="664"/>
      <c r="DF24" s="664"/>
      <c r="DG24" s="664"/>
      <c r="DH24" s="664"/>
      <c r="DI24" s="664"/>
      <c r="DJ24" s="664"/>
      <c r="DK24" s="689"/>
      <c r="DL24" s="688">
        <v>564167</v>
      </c>
      <c r="DM24" s="664"/>
      <c r="DN24" s="664"/>
      <c r="DO24" s="664"/>
      <c r="DP24" s="664"/>
      <c r="DQ24" s="664"/>
      <c r="DR24" s="664"/>
      <c r="DS24" s="664"/>
      <c r="DT24" s="664"/>
      <c r="DU24" s="664"/>
      <c r="DV24" s="689"/>
      <c r="DW24" s="690">
        <v>41.6</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1503773</v>
      </c>
      <c r="S25" s="609"/>
      <c r="T25" s="609"/>
      <c r="U25" s="609"/>
      <c r="V25" s="609"/>
      <c r="W25" s="609"/>
      <c r="X25" s="609"/>
      <c r="Y25" s="610"/>
      <c r="Z25" s="646">
        <v>55.8</v>
      </c>
      <c r="AA25" s="646"/>
      <c r="AB25" s="646"/>
      <c r="AC25" s="646"/>
      <c r="AD25" s="647">
        <v>1352811</v>
      </c>
      <c r="AE25" s="647"/>
      <c r="AF25" s="647"/>
      <c r="AG25" s="647"/>
      <c r="AH25" s="647"/>
      <c r="AI25" s="647"/>
      <c r="AJ25" s="647"/>
      <c r="AK25" s="647"/>
      <c r="AL25" s="611">
        <v>100</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283</v>
      </c>
      <c r="CE25" s="606"/>
      <c r="CF25" s="606"/>
      <c r="CG25" s="606"/>
      <c r="CH25" s="606"/>
      <c r="CI25" s="606"/>
      <c r="CJ25" s="606"/>
      <c r="CK25" s="606"/>
      <c r="CL25" s="606"/>
      <c r="CM25" s="606"/>
      <c r="CN25" s="606"/>
      <c r="CO25" s="606"/>
      <c r="CP25" s="606"/>
      <c r="CQ25" s="607"/>
      <c r="CR25" s="608">
        <v>449445</v>
      </c>
      <c r="CS25" s="621"/>
      <c r="CT25" s="621"/>
      <c r="CU25" s="621"/>
      <c r="CV25" s="621"/>
      <c r="CW25" s="621"/>
      <c r="CX25" s="621"/>
      <c r="CY25" s="622"/>
      <c r="CZ25" s="611">
        <v>17.5</v>
      </c>
      <c r="DA25" s="623"/>
      <c r="DB25" s="623"/>
      <c r="DC25" s="624"/>
      <c r="DD25" s="614">
        <v>419085</v>
      </c>
      <c r="DE25" s="621"/>
      <c r="DF25" s="621"/>
      <c r="DG25" s="621"/>
      <c r="DH25" s="621"/>
      <c r="DI25" s="621"/>
      <c r="DJ25" s="621"/>
      <c r="DK25" s="622"/>
      <c r="DL25" s="614">
        <v>314225</v>
      </c>
      <c r="DM25" s="621"/>
      <c r="DN25" s="621"/>
      <c r="DO25" s="621"/>
      <c r="DP25" s="621"/>
      <c r="DQ25" s="621"/>
      <c r="DR25" s="621"/>
      <c r="DS25" s="621"/>
      <c r="DT25" s="621"/>
      <c r="DU25" s="621"/>
      <c r="DV25" s="622"/>
      <c r="DW25" s="611">
        <v>23.2</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286</v>
      </c>
      <c r="CE26" s="606"/>
      <c r="CF26" s="606"/>
      <c r="CG26" s="606"/>
      <c r="CH26" s="606"/>
      <c r="CI26" s="606"/>
      <c r="CJ26" s="606"/>
      <c r="CK26" s="606"/>
      <c r="CL26" s="606"/>
      <c r="CM26" s="606"/>
      <c r="CN26" s="606"/>
      <c r="CO26" s="606"/>
      <c r="CP26" s="606"/>
      <c r="CQ26" s="607"/>
      <c r="CR26" s="608">
        <v>206778</v>
      </c>
      <c r="CS26" s="609"/>
      <c r="CT26" s="609"/>
      <c r="CU26" s="609"/>
      <c r="CV26" s="609"/>
      <c r="CW26" s="609"/>
      <c r="CX26" s="609"/>
      <c r="CY26" s="610"/>
      <c r="CZ26" s="611">
        <v>8.1</v>
      </c>
      <c r="DA26" s="623"/>
      <c r="DB26" s="623"/>
      <c r="DC26" s="624"/>
      <c r="DD26" s="614">
        <v>189568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11086</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146924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289</v>
      </c>
      <c r="CE27" s="606"/>
      <c r="CF27" s="606"/>
      <c r="CG27" s="606"/>
      <c r="CH27" s="606"/>
      <c r="CI27" s="606"/>
      <c r="CJ27" s="606"/>
      <c r="CK27" s="606"/>
      <c r="CL27" s="606"/>
      <c r="CM27" s="606"/>
      <c r="CN27" s="606"/>
      <c r="CO27" s="606"/>
      <c r="CP27" s="606"/>
      <c r="CQ27" s="607"/>
      <c r="CR27" s="608">
        <v>126752</v>
      </c>
      <c r="CS27" s="621"/>
      <c r="CT27" s="621"/>
      <c r="CU27" s="621"/>
      <c r="CV27" s="621"/>
      <c r="CW27" s="621"/>
      <c r="CX27" s="621"/>
      <c r="CY27" s="622"/>
      <c r="CZ27" s="611">
        <v>4.9000000000000004</v>
      </c>
      <c r="DA27" s="623"/>
      <c r="DB27" s="623"/>
      <c r="DC27" s="624"/>
      <c r="DD27" s="614">
        <v>56858</v>
      </c>
      <c r="DE27" s="621"/>
      <c r="DF27" s="621"/>
      <c r="DG27" s="621"/>
      <c r="DH27" s="621"/>
      <c r="DI27" s="621"/>
      <c r="DJ27" s="621"/>
      <c r="DK27" s="622"/>
      <c r="DL27" s="614">
        <v>34193</v>
      </c>
      <c r="DM27" s="621"/>
      <c r="DN27" s="621"/>
      <c r="DO27" s="621"/>
      <c r="DP27" s="621"/>
      <c r="DQ27" s="621"/>
      <c r="DR27" s="621"/>
      <c r="DS27" s="621"/>
      <c r="DT27" s="621"/>
      <c r="DU27" s="621"/>
      <c r="DV27" s="622"/>
      <c r="DW27" s="611">
        <v>2.5</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53322</v>
      </c>
      <c r="S28" s="609"/>
      <c r="T28" s="609"/>
      <c r="U28" s="609"/>
      <c r="V28" s="609"/>
      <c r="W28" s="609"/>
      <c r="X28" s="609"/>
      <c r="Y28" s="610"/>
      <c r="Z28" s="646">
        <v>2</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231317</v>
      </c>
      <c r="CS28" s="609"/>
      <c r="CT28" s="609"/>
      <c r="CU28" s="609"/>
      <c r="CV28" s="609"/>
      <c r="CW28" s="609"/>
      <c r="CX28" s="609"/>
      <c r="CY28" s="610"/>
      <c r="CZ28" s="611">
        <v>9</v>
      </c>
      <c r="DA28" s="623"/>
      <c r="DB28" s="623"/>
      <c r="DC28" s="624"/>
      <c r="DD28" s="614">
        <v>215749</v>
      </c>
      <c r="DE28" s="609"/>
      <c r="DF28" s="609"/>
      <c r="DG28" s="609"/>
      <c r="DH28" s="609"/>
      <c r="DI28" s="609"/>
      <c r="DJ28" s="609"/>
      <c r="DK28" s="610"/>
      <c r="DL28" s="614">
        <v>215749</v>
      </c>
      <c r="DM28" s="609"/>
      <c r="DN28" s="609"/>
      <c r="DO28" s="609"/>
      <c r="DP28" s="609"/>
      <c r="DQ28" s="609"/>
      <c r="DR28" s="609"/>
      <c r="DS28" s="609"/>
      <c r="DT28" s="609"/>
      <c r="DU28" s="609"/>
      <c r="DV28" s="610"/>
      <c r="DW28" s="611">
        <v>15.9</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3948</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293</v>
      </c>
      <c r="CE29" s="628"/>
      <c r="CF29" s="605" t="s">
        <v>66</v>
      </c>
      <c r="CG29" s="606"/>
      <c r="CH29" s="606"/>
      <c r="CI29" s="606"/>
      <c r="CJ29" s="606"/>
      <c r="CK29" s="606"/>
      <c r="CL29" s="606"/>
      <c r="CM29" s="606"/>
      <c r="CN29" s="606"/>
      <c r="CO29" s="606"/>
      <c r="CP29" s="606"/>
      <c r="CQ29" s="607"/>
      <c r="CR29" s="608">
        <v>231317</v>
      </c>
      <c r="CS29" s="621"/>
      <c r="CT29" s="621"/>
      <c r="CU29" s="621"/>
      <c r="CV29" s="621"/>
      <c r="CW29" s="621"/>
      <c r="CX29" s="621"/>
      <c r="CY29" s="622"/>
      <c r="CZ29" s="611">
        <v>9</v>
      </c>
      <c r="DA29" s="623"/>
      <c r="DB29" s="623"/>
      <c r="DC29" s="624"/>
      <c r="DD29" s="614">
        <v>215749</v>
      </c>
      <c r="DE29" s="621"/>
      <c r="DF29" s="621"/>
      <c r="DG29" s="621"/>
      <c r="DH29" s="621"/>
      <c r="DI29" s="621"/>
      <c r="DJ29" s="621"/>
      <c r="DK29" s="622"/>
      <c r="DL29" s="614">
        <v>215749</v>
      </c>
      <c r="DM29" s="621"/>
      <c r="DN29" s="621"/>
      <c r="DO29" s="621"/>
      <c r="DP29" s="621"/>
      <c r="DQ29" s="621"/>
      <c r="DR29" s="621"/>
      <c r="DS29" s="621"/>
      <c r="DT29" s="621"/>
      <c r="DU29" s="621"/>
      <c r="DV29" s="622"/>
      <c r="DW29" s="611">
        <v>15.9</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287697</v>
      </c>
      <c r="S30" s="609"/>
      <c r="T30" s="609"/>
      <c r="U30" s="609"/>
      <c r="V30" s="609"/>
      <c r="W30" s="609"/>
      <c r="X30" s="609"/>
      <c r="Y30" s="610"/>
      <c r="Z30" s="646">
        <v>10.7</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0"/>
      <c r="BI30" s="680"/>
      <c r="BJ30" s="680"/>
      <c r="BK30" s="680"/>
      <c r="BL30" s="680"/>
      <c r="BM30" s="680"/>
      <c r="BN30" s="680"/>
      <c r="BO30" s="680"/>
      <c r="BP30" s="680"/>
      <c r="BQ30" s="681"/>
      <c r="BR30" s="660" t="s">
        <v>296</v>
      </c>
      <c r="BS30" s="680"/>
      <c r="BT30" s="680"/>
      <c r="BU30" s="680"/>
      <c r="BV30" s="680"/>
      <c r="BW30" s="680"/>
      <c r="BX30" s="680"/>
      <c r="BY30" s="680"/>
      <c r="BZ30" s="680"/>
      <c r="CA30" s="680"/>
      <c r="CB30" s="681"/>
      <c r="CD30" s="629"/>
      <c r="CE30" s="630"/>
      <c r="CF30" s="605" t="s">
        <v>297</v>
      </c>
      <c r="CG30" s="606"/>
      <c r="CH30" s="606"/>
      <c r="CI30" s="606"/>
      <c r="CJ30" s="606"/>
      <c r="CK30" s="606"/>
      <c r="CL30" s="606"/>
      <c r="CM30" s="606"/>
      <c r="CN30" s="606"/>
      <c r="CO30" s="606"/>
      <c r="CP30" s="606"/>
      <c r="CQ30" s="607"/>
      <c r="CR30" s="608">
        <v>223273</v>
      </c>
      <c r="CS30" s="609"/>
      <c r="CT30" s="609"/>
      <c r="CU30" s="609"/>
      <c r="CV30" s="609"/>
      <c r="CW30" s="609"/>
      <c r="CX30" s="609"/>
      <c r="CY30" s="610"/>
      <c r="CZ30" s="611">
        <v>8.6999999999999993</v>
      </c>
      <c r="DA30" s="623"/>
      <c r="DB30" s="623"/>
      <c r="DC30" s="624"/>
      <c r="DD30" s="614">
        <v>208485</v>
      </c>
      <c r="DE30" s="609"/>
      <c r="DF30" s="609"/>
      <c r="DG30" s="609"/>
      <c r="DH30" s="609"/>
      <c r="DI30" s="609"/>
      <c r="DJ30" s="609"/>
      <c r="DK30" s="610"/>
      <c r="DL30" s="614">
        <v>208485</v>
      </c>
      <c r="DM30" s="609"/>
      <c r="DN30" s="609"/>
      <c r="DO30" s="609"/>
      <c r="DP30" s="609"/>
      <c r="DQ30" s="609"/>
      <c r="DR30" s="609"/>
      <c r="DS30" s="609"/>
      <c r="DT30" s="609"/>
      <c r="DU30" s="609"/>
      <c r="DV30" s="610"/>
      <c r="DW30" s="611">
        <v>15.4</v>
      </c>
      <c r="DX30" s="623"/>
      <c r="DY30" s="623"/>
      <c r="DZ30" s="623"/>
      <c r="EA30" s="623"/>
      <c r="EB30" s="623"/>
      <c r="EC30" s="635"/>
    </row>
    <row r="31" spans="2:133" ht="11.25" customHeight="1" x14ac:dyDescent="0.2">
      <c r="B31" s="683" t="s">
        <v>298</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299</v>
      </c>
      <c r="AQ31" s="675"/>
      <c r="AR31" s="675"/>
      <c r="AS31" s="675"/>
      <c r="AT31" s="676" t="s">
        <v>300</v>
      </c>
      <c r="AU31" s="200"/>
      <c r="AV31" s="200"/>
      <c r="AW31" s="200"/>
      <c r="AX31" s="666" t="s">
        <v>178</v>
      </c>
      <c r="AY31" s="667"/>
      <c r="AZ31" s="667"/>
      <c r="BA31" s="667"/>
      <c r="BB31" s="667"/>
      <c r="BC31" s="667"/>
      <c r="BD31" s="667"/>
      <c r="BE31" s="667"/>
      <c r="BF31" s="668"/>
      <c r="BG31" s="670">
        <v>95.4</v>
      </c>
      <c r="BH31" s="671"/>
      <c r="BI31" s="671"/>
      <c r="BJ31" s="671"/>
      <c r="BK31" s="671"/>
      <c r="BL31" s="671"/>
      <c r="BM31" s="672">
        <v>94.8</v>
      </c>
      <c r="BN31" s="671"/>
      <c r="BO31" s="671"/>
      <c r="BP31" s="671"/>
      <c r="BQ31" s="673"/>
      <c r="BR31" s="670">
        <v>98.1</v>
      </c>
      <c r="BS31" s="671"/>
      <c r="BT31" s="671"/>
      <c r="BU31" s="671"/>
      <c r="BV31" s="671"/>
      <c r="BW31" s="671"/>
      <c r="BX31" s="672">
        <v>79.599999999999994</v>
      </c>
      <c r="BY31" s="671"/>
      <c r="BZ31" s="671"/>
      <c r="CA31" s="671"/>
      <c r="CB31" s="673"/>
      <c r="CD31" s="629"/>
      <c r="CE31" s="630"/>
      <c r="CF31" s="605" t="s">
        <v>301</v>
      </c>
      <c r="CG31" s="606"/>
      <c r="CH31" s="606"/>
      <c r="CI31" s="606"/>
      <c r="CJ31" s="606"/>
      <c r="CK31" s="606"/>
      <c r="CL31" s="606"/>
      <c r="CM31" s="606"/>
      <c r="CN31" s="606"/>
      <c r="CO31" s="606"/>
      <c r="CP31" s="606"/>
      <c r="CQ31" s="607"/>
      <c r="CR31" s="608">
        <v>8044</v>
      </c>
      <c r="CS31" s="621"/>
      <c r="CT31" s="621"/>
      <c r="CU31" s="621"/>
      <c r="CV31" s="621"/>
      <c r="CW31" s="621"/>
      <c r="CX31" s="621"/>
      <c r="CY31" s="622"/>
      <c r="CZ31" s="611">
        <v>0.3</v>
      </c>
      <c r="DA31" s="623"/>
      <c r="DB31" s="623"/>
      <c r="DC31" s="624"/>
      <c r="DD31" s="614">
        <v>7264</v>
      </c>
      <c r="DE31" s="621"/>
      <c r="DF31" s="621"/>
      <c r="DG31" s="621"/>
      <c r="DH31" s="621"/>
      <c r="DI31" s="621"/>
      <c r="DJ31" s="621"/>
      <c r="DK31" s="622"/>
      <c r="DL31" s="614">
        <v>7264</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306527</v>
      </c>
      <c r="S32" s="609"/>
      <c r="T32" s="609"/>
      <c r="U32" s="609"/>
      <c r="V32" s="609"/>
      <c r="W32" s="609"/>
      <c r="X32" s="609"/>
      <c r="Y32" s="610"/>
      <c r="Z32" s="646">
        <v>11.4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303</v>
      </c>
      <c r="AX32" s="605" t="s">
        <v>304</v>
      </c>
      <c r="AY32" s="606"/>
      <c r="AZ32" s="606"/>
      <c r="BA32" s="606"/>
      <c r="BB32" s="606"/>
      <c r="BC32" s="606"/>
      <c r="BD32" s="606"/>
      <c r="BE32" s="606"/>
      <c r="BF32" s="607"/>
      <c r="BG32" s="679">
        <v>98.2</v>
      </c>
      <c r="BH32" s="621"/>
      <c r="BI32" s="621"/>
      <c r="BJ32" s="621"/>
      <c r="BK32" s="621"/>
      <c r="BL32" s="621"/>
      <c r="BM32" s="612">
        <v>96</v>
      </c>
      <c r="BN32" s="621"/>
      <c r="BO32" s="621"/>
      <c r="BP32" s="621"/>
      <c r="BQ32" s="644"/>
      <c r="BR32" s="679">
        <v>98.5</v>
      </c>
      <c r="BS32" s="621"/>
      <c r="BT32" s="621"/>
      <c r="BU32" s="621"/>
      <c r="BV32" s="621"/>
      <c r="BW32" s="621"/>
      <c r="BX32" s="612">
        <v>97.1</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13811</v>
      </c>
      <c r="S33" s="609"/>
      <c r="T33" s="609"/>
      <c r="U33" s="609"/>
      <c r="V33" s="609"/>
      <c r="W33" s="609"/>
      <c r="X33" s="609"/>
      <c r="Y33" s="610"/>
      <c r="Z33" s="646">
        <v>0.5</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307</v>
      </c>
      <c r="AY33" s="590"/>
      <c r="AZ33" s="590"/>
      <c r="BA33" s="590"/>
      <c r="BB33" s="590"/>
      <c r="BC33" s="590"/>
      <c r="BD33" s="590"/>
      <c r="BE33" s="590"/>
      <c r="BF33" s="591"/>
      <c r="BG33" s="669">
        <v>93.2</v>
      </c>
      <c r="BH33" s="593"/>
      <c r="BI33" s="593"/>
      <c r="BJ33" s="593"/>
      <c r="BK33" s="593"/>
      <c r="BL33" s="593"/>
      <c r="BM33" s="639">
        <v>94</v>
      </c>
      <c r="BN33" s="593"/>
      <c r="BO33" s="593"/>
      <c r="BP33" s="593"/>
      <c r="BQ33" s="656"/>
      <c r="BR33" s="669">
        <v>97.6</v>
      </c>
      <c r="BS33" s="593"/>
      <c r="BT33" s="593"/>
      <c r="BU33" s="593"/>
      <c r="BV33" s="593"/>
      <c r="BW33" s="593"/>
      <c r="BX33" s="639">
        <v>69.599999999999994</v>
      </c>
      <c r="BY33" s="593"/>
      <c r="BZ33" s="593"/>
      <c r="CA33" s="593"/>
      <c r="CB33" s="656"/>
      <c r="CD33" s="605" t="s">
        <v>308</v>
      </c>
      <c r="CE33" s="606"/>
      <c r="CF33" s="606"/>
      <c r="CG33" s="606"/>
      <c r="CH33" s="606"/>
      <c r="CI33" s="606"/>
      <c r="CJ33" s="606"/>
      <c r="CK33" s="606"/>
      <c r="CL33" s="606"/>
      <c r="CM33" s="606"/>
      <c r="CN33" s="606"/>
      <c r="CO33" s="606"/>
      <c r="CP33" s="606"/>
      <c r="CQ33" s="607"/>
      <c r="CR33" s="608">
        <v>1110097</v>
      </c>
      <c r="CS33" s="621"/>
      <c r="CT33" s="621"/>
      <c r="CU33" s="621"/>
      <c r="CV33" s="621"/>
      <c r="CW33" s="621"/>
      <c r="CX33" s="621"/>
      <c r="CY33" s="622"/>
      <c r="CZ33" s="611">
        <v>43.3</v>
      </c>
      <c r="DA33" s="623"/>
      <c r="DB33" s="623"/>
      <c r="DC33" s="624"/>
      <c r="DD33" s="614">
        <v>731846</v>
      </c>
      <c r="DE33" s="621"/>
      <c r="DF33" s="621"/>
      <c r="DG33" s="621"/>
      <c r="DH33" s="621"/>
      <c r="DI33" s="621"/>
      <c r="DJ33" s="621"/>
      <c r="DK33" s="622"/>
      <c r="DL33" s="614">
        <v>570202</v>
      </c>
      <c r="DM33" s="621"/>
      <c r="DN33" s="621"/>
      <c r="DO33" s="621"/>
      <c r="DP33" s="621"/>
      <c r="DQ33" s="621"/>
      <c r="DR33" s="621"/>
      <c r="DS33" s="621"/>
      <c r="DT33" s="621"/>
      <c r="DU33" s="621"/>
      <c r="DV33" s="622"/>
      <c r="DW33" s="611">
        <v>42.1</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59393</v>
      </c>
      <c r="S34" s="609"/>
      <c r="T34" s="609"/>
      <c r="U34" s="609"/>
      <c r="V34" s="609"/>
      <c r="W34" s="609"/>
      <c r="X34" s="609"/>
      <c r="Y34" s="610"/>
      <c r="Z34" s="646">
        <v>2.2000000000000002</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466469</v>
      </c>
      <c r="CS34" s="609"/>
      <c r="CT34" s="609"/>
      <c r="CU34" s="609"/>
      <c r="CV34" s="609"/>
      <c r="CW34" s="609"/>
      <c r="CX34" s="609"/>
      <c r="CY34" s="610"/>
      <c r="CZ34" s="611">
        <v>18.2</v>
      </c>
      <c r="DA34" s="623"/>
      <c r="DB34" s="623"/>
      <c r="DC34" s="624"/>
      <c r="DD34" s="614">
        <v>309687</v>
      </c>
      <c r="DE34" s="609"/>
      <c r="DF34" s="609"/>
      <c r="DG34" s="609"/>
      <c r="DH34" s="609"/>
      <c r="DI34" s="609"/>
      <c r="DJ34" s="609"/>
      <c r="DK34" s="610"/>
      <c r="DL34" s="614">
        <v>232353</v>
      </c>
      <c r="DM34" s="609"/>
      <c r="DN34" s="609"/>
      <c r="DO34" s="609"/>
      <c r="DP34" s="609"/>
      <c r="DQ34" s="609"/>
      <c r="DR34" s="609"/>
      <c r="DS34" s="609"/>
      <c r="DT34" s="609"/>
      <c r="DU34" s="609"/>
      <c r="DV34" s="610"/>
      <c r="DW34" s="611">
        <v>17.100000000000001</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69120</v>
      </c>
      <c r="S35" s="609"/>
      <c r="T35" s="609"/>
      <c r="U35" s="609"/>
      <c r="V35" s="609"/>
      <c r="W35" s="609"/>
      <c r="X35" s="609"/>
      <c r="Y35" s="610"/>
      <c r="Z35" s="646">
        <v>2.6</v>
      </c>
      <c r="AA35" s="646"/>
      <c r="AB35" s="646"/>
      <c r="AC35" s="646"/>
      <c r="AD35" s="647" t="s">
        <v>122</v>
      </c>
      <c r="AE35" s="647"/>
      <c r="AF35" s="647"/>
      <c r="AG35" s="647"/>
      <c r="AH35" s="647"/>
      <c r="AI35" s="647"/>
      <c r="AJ35" s="647"/>
      <c r="AK35" s="647"/>
      <c r="AL35" s="611" t="s">
        <v>122</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40287</v>
      </c>
      <c r="CS35" s="621"/>
      <c r="CT35" s="621"/>
      <c r="CU35" s="621"/>
      <c r="CV35" s="621"/>
      <c r="CW35" s="621"/>
      <c r="CX35" s="621"/>
      <c r="CY35" s="622"/>
      <c r="CZ35" s="611">
        <v>1.6</v>
      </c>
      <c r="DA35" s="623"/>
      <c r="DB35" s="623"/>
      <c r="DC35" s="624"/>
      <c r="DD35" s="614">
        <v>28477</v>
      </c>
      <c r="DE35" s="621"/>
      <c r="DF35" s="621"/>
      <c r="DG35" s="621"/>
      <c r="DH35" s="621"/>
      <c r="DI35" s="621"/>
      <c r="DJ35" s="621"/>
      <c r="DK35" s="622"/>
      <c r="DL35" s="614">
        <v>28477</v>
      </c>
      <c r="DM35" s="621"/>
      <c r="DN35" s="621"/>
      <c r="DO35" s="621"/>
      <c r="DP35" s="621"/>
      <c r="DQ35" s="621"/>
      <c r="DR35" s="621"/>
      <c r="DS35" s="621"/>
      <c r="DT35" s="621"/>
      <c r="DU35" s="621"/>
      <c r="DV35" s="622"/>
      <c r="DW35" s="611">
        <v>2.1</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81050</v>
      </c>
      <c r="S36" s="609"/>
      <c r="T36" s="609"/>
      <c r="U36" s="609"/>
      <c r="V36" s="609"/>
      <c r="W36" s="609"/>
      <c r="X36" s="609"/>
      <c r="Y36" s="610"/>
      <c r="Z36" s="646">
        <v>3</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3">
        <v>143618</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6453</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386852</v>
      </c>
      <c r="CS36" s="609"/>
      <c r="CT36" s="609"/>
      <c r="CU36" s="609"/>
      <c r="CV36" s="609"/>
      <c r="CW36" s="609"/>
      <c r="CX36" s="609"/>
      <c r="CY36" s="610"/>
      <c r="CZ36" s="611">
        <v>15.1</v>
      </c>
      <c r="DA36" s="623"/>
      <c r="DB36" s="623"/>
      <c r="DC36" s="624"/>
      <c r="DD36" s="614">
        <v>231647</v>
      </c>
      <c r="DE36" s="609"/>
      <c r="DF36" s="609"/>
      <c r="DG36" s="609"/>
      <c r="DH36" s="609"/>
      <c r="DI36" s="609"/>
      <c r="DJ36" s="609"/>
      <c r="DK36" s="610"/>
      <c r="DL36" s="614">
        <v>189917</v>
      </c>
      <c r="DM36" s="609"/>
      <c r="DN36" s="609"/>
      <c r="DO36" s="609"/>
      <c r="DP36" s="609"/>
      <c r="DQ36" s="609"/>
      <c r="DR36" s="609"/>
      <c r="DS36" s="609"/>
      <c r="DT36" s="609"/>
      <c r="DU36" s="609"/>
      <c r="DV36" s="610"/>
      <c r="DW36" s="611">
        <v>14</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12976</v>
      </c>
      <c r="S37" s="609"/>
      <c r="T37" s="609"/>
      <c r="U37" s="609"/>
      <c r="V37" s="609"/>
      <c r="W37" s="609"/>
      <c r="X37" s="609"/>
      <c r="Y37" s="610"/>
      <c r="Z37" s="646">
        <v>0.5</v>
      </c>
      <c r="AA37" s="646"/>
      <c r="AB37" s="646"/>
      <c r="AC37" s="646"/>
      <c r="AD37" s="647">
        <v>148</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7627</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6453</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86996</v>
      </c>
      <c r="CS37" s="621"/>
      <c r="CT37" s="621"/>
      <c r="CU37" s="621"/>
      <c r="CV37" s="621"/>
      <c r="CW37" s="621"/>
      <c r="CX37" s="621"/>
      <c r="CY37" s="622"/>
      <c r="CZ37" s="611">
        <v>3.4</v>
      </c>
      <c r="DA37" s="623"/>
      <c r="DB37" s="623"/>
      <c r="DC37" s="624"/>
      <c r="DD37" s="614">
        <v>86996</v>
      </c>
      <c r="DE37" s="621"/>
      <c r="DF37" s="621"/>
      <c r="DG37" s="621"/>
      <c r="DH37" s="621"/>
      <c r="DI37" s="621"/>
      <c r="DJ37" s="621"/>
      <c r="DK37" s="622"/>
      <c r="DL37" s="614">
        <v>80632</v>
      </c>
      <c r="DM37" s="621"/>
      <c r="DN37" s="621"/>
      <c r="DO37" s="621"/>
      <c r="DP37" s="621"/>
      <c r="DQ37" s="621"/>
      <c r="DR37" s="621"/>
      <c r="DS37" s="621"/>
      <c r="DT37" s="621"/>
      <c r="DU37" s="621"/>
      <c r="DV37" s="622"/>
      <c r="DW37" s="611">
        <v>5.9</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294323</v>
      </c>
      <c r="S38" s="609"/>
      <c r="T38" s="609"/>
      <c r="U38" s="609"/>
      <c r="V38" s="609"/>
      <c r="W38" s="609"/>
      <c r="X38" s="609"/>
      <c r="Y38" s="610"/>
      <c r="Z38" s="646">
        <v>10.9</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t="s">
        <v>122</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240</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143618</v>
      </c>
      <c r="CS38" s="609"/>
      <c r="CT38" s="609"/>
      <c r="CU38" s="609"/>
      <c r="CV38" s="609"/>
      <c r="CW38" s="609"/>
      <c r="CX38" s="609"/>
      <c r="CY38" s="610"/>
      <c r="CZ38" s="611">
        <v>5.6</v>
      </c>
      <c r="DA38" s="623"/>
      <c r="DB38" s="623"/>
      <c r="DC38" s="624"/>
      <c r="DD38" s="614">
        <v>120062</v>
      </c>
      <c r="DE38" s="609"/>
      <c r="DF38" s="609"/>
      <c r="DG38" s="609"/>
      <c r="DH38" s="609"/>
      <c r="DI38" s="609"/>
      <c r="DJ38" s="609"/>
      <c r="DK38" s="610"/>
      <c r="DL38" s="614">
        <v>119455</v>
      </c>
      <c r="DM38" s="609"/>
      <c r="DN38" s="609"/>
      <c r="DO38" s="609"/>
      <c r="DP38" s="609"/>
      <c r="DQ38" s="609"/>
      <c r="DR38" s="609"/>
      <c r="DS38" s="609"/>
      <c r="DT38" s="609"/>
      <c r="DU38" s="609"/>
      <c r="DV38" s="610"/>
      <c r="DW38" s="611">
        <v>8.8000000000000007</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t="s">
        <v>122</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431</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72871</v>
      </c>
      <c r="CS39" s="621"/>
      <c r="CT39" s="621"/>
      <c r="CU39" s="621"/>
      <c r="CV39" s="621"/>
      <c r="CW39" s="621"/>
      <c r="CX39" s="621"/>
      <c r="CY39" s="622"/>
      <c r="CZ39" s="611">
        <v>2.8</v>
      </c>
      <c r="DA39" s="623"/>
      <c r="DB39" s="623"/>
      <c r="DC39" s="624"/>
      <c r="DD39" s="614">
        <v>41973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2323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96</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2697026</v>
      </c>
      <c r="S41" s="633"/>
      <c r="T41" s="633"/>
      <c r="U41" s="633"/>
      <c r="V41" s="633"/>
      <c r="W41" s="633"/>
      <c r="X41" s="633"/>
      <c r="Y41" s="636"/>
      <c r="Z41" s="637">
        <v>100</v>
      </c>
      <c r="AA41" s="637"/>
      <c r="AB41" s="637"/>
      <c r="AC41" s="637"/>
      <c r="AD41" s="638">
        <v>1352959</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37117</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98874</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278</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644680</v>
      </c>
      <c r="CS42" s="621"/>
      <c r="CT42" s="621"/>
      <c r="CU42" s="621"/>
      <c r="CV42" s="621"/>
      <c r="CW42" s="621"/>
      <c r="CX42" s="621"/>
      <c r="CY42" s="622"/>
      <c r="CZ42" s="611">
        <v>25.2</v>
      </c>
      <c r="DA42" s="623"/>
      <c r="DB42" s="623"/>
      <c r="DC42" s="624"/>
      <c r="DD42" s="614">
        <v>82800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35999</v>
      </c>
      <c r="CS43" s="621"/>
      <c r="CT43" s="621"/>
      <c r="CU43" s="621"/>
      <c r="CV43" s="621"/>
      <c r="CW43" s="621"/>
      <c r="CX43" s="621"/>
      <c r="CY43" s="622"/>
      <c r="CZ43" s="611">
        <v>1.4</v>
      </c>
      <c r="DA43" s="623"/>
      <c r="DB43" s="623"/>
      <c r="DC43" s="624"/>
      <c r="DD43" s="614">
        <v>35999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591785</v>
      </c>
      <c r="CS44" s="609"/>
      <c r="CT44" s="609"/>
      <c r="CU44" s="609"/>
      <c r="CV44" s="609"/>
      <c r="CW44" s="609"/>
      <c r="CX44" s="609"/>
      <c r="CY44" s="610"/>
      <c r="CZ44" s="611">
        <v>23.1</v>
      </c>
      <c r="DA44" s="612"/>
      <c r="DB44" s="612"/>
      <c r="DC44" s="613"/>
      <c r="DD44" s="614">
        <v>57667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396275</v>
      </c>
      <c r="CS45" s="621"/>
      <c r="CT45" s="621"/>
      <c r="CU45" s="621"/>
      <c r="CV45" s="621"/>
      <c r="CW45" s="621"/>
      <c r="CX45" s="621"/>
      <c r="CY45" s="622"/>
      <c r="CZ45" s="611">
        <v>15.5</v>
      </c>
      <c r="DA45" s="623"/>
      <c r="DB45" s="623"/>
      <c r="DC45" s="624"/>
      <c r="DD45" s="614">
        <v>34649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195510</v>
      </c>
      <c r="CS46" s="609"/>
      <c r="CT46" s="609"/>
      <c r="CU46" s="609"/>
      <c r="CV46" s="609"/>
      <c r="CW46" s="609"/>
      <c r="CX46" s="609"/>
      <c r="CY46" s="610"/>
      <c r="CZ46" s="611">
        <v>7.6</v>
      </c>
      <c r="DA46" s="612"/>
      <c r="DB46" s="612"/>
      <c r="DC46" s="613"/>
      <c r="DD46" s="614">
        <v>23018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52895</v>
      </c>
      <c r="CS47" s="621"/>
      <c r="CT47" s="621"/>
      <c r="CU47" s="621"/>
      <c r="CV47" s="621"/>
      <c r="CW47" s="621"/>
      <c r="CX47" s="621"/>
      <c r="CY47" s="622"/>
      <c r="CZ47" s="611">
        <v>2.1</v>
      </c>
      <c r="DA47" s="623"/>
      <c r="DB47" s="623"/>
      <c r="DC47" s="624"/>
      <c r="DD47" s="614">
        <v>25133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2562291</v>
      </c>
      <c r="CS49" s="593"/>
      <c r="CT49" s="593"/>
      <c r="CU49" s="593"/>
      <c r="CV49" s="593"/>
      <c r="CW49" s="593"/>
      <c r="CX49" s="593"/>
      <c r="CY49" s="594"/>
      <c r="CZ49" s="595">
        <v>100</v>
      </c>
      <c r="DA49" s="596"/>
      <c r="DB49" s="596"/>
      <c r="DC49" s="597"/>
      <c r="DD49" s="598">
        <v>1506338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16WDT+kvK/kdE2EaS5EJz6/LXtvCarrhtbwP0A7kEnguDLTw2jCp27Jf6gYheuXi0icYUJT8iEhjneccKubZEQ==" saltValue="XDuuwwqkTqchT07umpruD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6" zoomScale="70" zoomScaleNormal="25" zoomScaleSheetLayoutView="70" workbookViewId="0">
      <selection activeCell="Q73" sqref="Q73:U7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375</v>
      </c>
      <c r="C7" s="1035"/>
      <c r="D7" s="1035"/>
      <c r="E7" s="1035"/>
      <c r="F7" s="1035"/>
      <c r="G7" s="1035"/>
      <c r="H7" s="1035"/>
      <c r="I7" s="1035"/>
      <c r="J7" s="1035"/>
      <c r="K7" s="1035"/>
      <c r="L7" s="1035"/>
      <c r="M7" s="1035"/>
      <c r="N7" s="1035"/>
      <c r="O7" s="1035"/>
      <c r="P7" s="1036"/>
      <c r="Q7" s="1089">
        <v>2665</v>
      </c>
      <c r="R7" s="1090"/>
      <c r="S7" s="1090"/>
      <c r="T7" s="1090"/>
      <c r="U7" s="1090"/>
      <c r="V7" s="1090">
        <v>2508</v>
      </c>
      <c r="W7" s="1090"/>
      <c r="X7" s="1090"/>
      <c r="Y7" s="1090"/>
      <c r="Z7" s="1090"/>
      <c r="AA7" s="1090">
        <v>157</v>
      </c>
      <c r="AB7" s="1090"/>
      <c r="AC7" s="1090"/>
      <c r="AD7" s="1090"/>
      <c r="AE7" s="1091"/>
      <c r="AF7" s="1092">
        <v>129</v>
      </c>
      <c r="AG7" s="1093"/>
      <c r="AH7" s="1093"/>
      <c r="AI7" s="1093"/>
      <c r="AJ7" s="1094"/>
      <c r="AK7" s="1095">
        <v>14</v>
      </c>
      <c r="AL7" s="1096"/>
      <c r="AM7" s="1096"/>
      <c r="AN7" s="1096"/>
      <c r="AO7" s="1096"/>
      <c r="AP7" s="1096">
        <v>2307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547</v>
      </c>
      <c r="BT7" s="1087"/>
      <c r="BU7" s="1087"/>
      <c r="BV7" s="1087"/>
      <c r="BW7" s="1087"/>
      <c r="BX7" s="1087"/>
      <c r="BY7" s="1087"/>
      <c r="BZ7" s="1087"/>
      <c r="CA7" s="1087"/>
      <c r="CB7" s="1087"/>
      <c r="CC7" s="1087"/>
      <c r="CD7" s="1087"/>
      <c r="CE7" s="1087"/>
      <c r="CF7" s="1087"/>
      <c r="CG7" s="1099"/>
      <c r="CH7" s="1083">
        <v>-6</v>
      </c>
      <c r="CI7" s="1084"/>
      <c r="CJ7" s="1084"/>
      <c r="CK7" s="1084"/>
      <c r="CL7" s="1085"/>
      <c r="CM7" s="1083">
        <v>33</v>
      </c>
      <c r="CN7" s="1084"/>
      <c r="CO7" s="1084"/>
      <c r="CP7" s="1084"/>
      <c r="CQ7" s="1085"/>
      <c r="CR7" s="1083">
        <v>72</v>
      </c>
      <c r="CS7" s="1084"/>
      <c r="CT7" s="1084"/>
      <c r="CU7" s="1084"/>
      <c r="CV7" s="1085"/>
      <c r="CW7" s="1083">
        <v>0</v>
      </c>
      <c r="CX7" s="1084"/>
      <c r="CY7" s="1084"/>
      <c r="CZ7" s="1084"/>
      <c r="DA7" s="1085"/>
      <c r="DB7" s="1083">
        <v>0</v>
      </c>
      <c r="DC7" s="1084"/>
      <c r="DD7" s="1084"/>
      <c r="DE7" s="1084"/>
      <c r="DF7" s="1085"/>
      <c r="DG7" s="1083">
        <v>0</v>
      </c>
      <c r="DH7" s="1084"/>
      <c r="DI7" s="1084"/>
      <c r="DJ7" s="1084"/>
      <c r="DK7" s="1085"/>
      <c r="DL7" s="1083">
        <v>0</v>
      </c>
      <c r="DM7" s="1084"/>
      <c r="DN7" s="1084"/>
      <c r="DO7" s="1084"/>
      <c r="DP7" s="1085"/>
      <c r="DQ7" s="1083">
        <v>0</v>
      </c>
      <c r="DR7" s="1084"/>
      <c r="DS7" s="1084"/>
      <c r="DT7" s="1084"/>
      <c r="DU7" s="1085"/>
      <c r="DV7" s="1086"/>
      <c r="DW7" s="1087"/>
      <c r="DX7" s="1087"/>
      <c r="DY7" s="1087"/>
      <c r="DZ7" s="1088"/>
      <c r="EA7" s="217"/>
    </row>
    <row r="8" spans="1:131" s="218" customFormat="1" ht="26.25" customHeight="1" x14ac:dyDescent="0.2">
      <c r="A8" s="221">
        <v>2</v>
      </c>
      <c r="B8" s="1017" t="s">
        <v>376</v>
      </c>
      <c r="C8" s="1018"/>
      <c r="D8" s="1018"/>
      <c r="E8" s="1018"/>
      <c r="F8" s="1018"/>
      <c r="G8" s="1018"/>
      <c r="H8" s="1018"/>
      <c r="I8" s="1018"/>
      <c r="J8" s="1018"/>
      <c r="K8" s="1018"/>
      <c r="L8" s="1018"/>
      <c r="M8" s="1018"/>
      <c r="N8" s="1018"/>
      <c r="O8" s="1018"/>
      <c r="P8" s="1019"/>
      <c r="Q8" s="1025">
        <v>32</v>
      </c>
      <c r="R8" s="1026"/>
      <c r="S8" s="1026"/>
      <c r="T8" s="1026"/>
      <c r="U8" s="1026"/>
      <c r="V8" s="1026">
        <v>55</v>
      </c>
      <c r="W8" s="1026"/>
      <c r="X8" s="1026"/>
      <c r="Y8" s="1026"/>
      <c r="Z8" s="1026"/>
      <c r="AA8" s="1026">
        <v>-23</v>
      </c>
      <c r="AB8" s="1026"/>
      <c r="AC8" s="1026"/>
      <c r="AD8" s="1026"/>
      <c r="AE8" s="1027"/>
      <c r="AF8" s="1022">
        <v>-23</v>
      </c>
      <c r="AG8" s="1023"/>
      <c r="AH8" s="1023"/>
      <c r="AI8" s="1023"/>
      <c r="AJ8" s="1024"/>
      <c r="AK8" s="1067">
        <v>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2697</v>
      </c>
      <c r="R23" s="1048"/>
      <c r="S23" s="1048"/>
      <c r="T23" s="1048"/>
      <c r="U23" s="1048"/>
      <c r="V23" s="1048">
        <v>2562</v>
      </c>
      <c r="W23" s="1048"/>
      <c r="X23" s="1048"/>
      <c r="Y23" s="1048"/>
      <c r="Z23" s="1048"/>
      <c r="AA23" s="1048">
        <v>135</v>
      </c>
      <c r="AB23" s="1048"/>
      <c r="AC23" s="1048"/>
      <c r="AD23" s="1048"/>
      <c r="AE23" s="1055"/>
      <c r="AF23" s="1056">
        <v>106</v>
      </c>
      <c r="AG23" s="1048"/>
      <c r="AH23" s="1048"/>
      <c r="AI23" s="1048"/>
      <c r="AJ23" s="1057"/>
      <c r="AK23" s="1058"/>
      <c r="AL23" s="1059"/>
      <c r="AM23" s="1059"/>
      <c r="AN23" s="1059"/>
      <c r="AO23" s="1059"/>
      <c r="AP23" s="1048">
        <v>2307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216</v>
      </c>
      <c r="R28" s="1038"/>
      <c r="S28" s="1038"/>
      <c r="T28" s="1038"/>
      <c r="U28" s="1038"/>
      <c r="V28" s="1038">
        <v>210</v>
      </c>
      <c r="W28" s="1038"/>
      <c r="X28" s="1038"/>
      <c r="Y28" s="1038"/>
      <c r="Z28" s="1038"/>
      <c r="AA28" s="1038">
        <v>6</v>
      </c>
      <c r="AB28" s="1038"/>
      <c r="AC28" s="1038"/>
      <c r="AD28" s="1038"/>
      <c r="AE28" s="1039"/>
      <c r="AF28" s="1040">
        <v>6</v>
      </c>
      <c r="AG28" s="1038"/>
      <c r="AH28" s="1038"/>
      <c r="AI28" s="1038"/>
      <c r="AJ28" s="1041"/>
      <c r="AK28" s="1029">
        <v>37</v>
      </c>
      <c r="AL28" s="1030"/>
      <c r="AM28" s="1030"/>
      <c r="AN28" s="1030"/>
      <c r="AO28" s="1030"/>
      <c r="AP28" s="1030">
        <v>0</v>
      </c>
      <c r="AQ28" s="1030"/>
      <c r="AR28" s="1030"/>
      <c r="AS28" s="1030"/>
      <c r="AT28" s="1030"/>
      <c r="AU28" s="1030">
        <v>0</v>
      </c>
      <c r="AV28" s="1030"/>
      <c r="AW28" s="1030"/>
      <c r="AX28" s="1030"/>
      <c r="AY28" s="1030"/>
      <c r="AZ28" s="1031">
        <v>0</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295</v>
      </c>
      <c r="R29" s="1026"/>
      <c r="S29" s="1026"/>
      <c r="T29" s="1026"/>
      <c r="U29" s="1026"/>
      <c r="V29" s="1026">
        <v>273</v>
      </c>
      <c r="W29" s="1026"/>
      <c r="X29" s="1026"/>
      <c r="Y29" s="1026"/>
      <c r="Z29" s="1026"/>
      <c r="AA29" s="1026">
        <v>22</v>
      </c>
      <c r="AB29" s="1026"/>
      <c r="AC29" s="1026"/>
      <c r="AD29" s="1026"/>
      <c r="AE29" s="1027"/>
      <c r="AF29" s="1022">
        <v>22</v>
      </c>
      <c r="AG29" s="1023"/>
      <c r="AH29" s="1023"/>
      <c r="AI29" s="1023"/>
      <c r="AJ29" s="1024"/>
      <c r="AK29" s="967">
        <v>50</v>
      </c>
      <c r="AL29" s="958"/>
      <c r="AM29" s="958"/>
      <c r="AN29" s="958"/>
      <c r="AO29" s="958"/>
      <c r="AP29" s="958">
        <v>0</v>
      </c>
      <c r="AQ29" s="958"/>
      <c r="AR29" s="958"/>
      <c r="AS29" s="958"/>
      <c r="AT29" s="958"/>
      <c r="AU29" s="958">
        <v>0</v>
      </c>
      <c r="AV29" s="958"/>
      <c r="AW29" s="958"/>
      <c r="AX29" s="958"/>
      <c r="AY29" s="958"/>
      <c r="AZ29" s="1028">
        <v>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40</v>
      </c>
      <c r="R30" s="1026"/>
      <c r="S30" s="1026"/>
      <c r="T30" s="1026"/>
      <c r="U30" s="1026"/>
      <c r="V30" s="1026">
        <v>39</v>
      </c>
      <c r="W30" s="1026"/>
      <c r="X30" s="1026"/>
      <c r="Y30" s="1026"/>
      <c r="Z30" s="1026"/>
      <c r="AA30" s="1026">
        <v>1</v>
      </c>
      <c r="AB30" s="1026"/>
      <c r="AC30" s="1026"/>
      <c r="AD30" s="1026"/>
      <c r="AE30" s="1027"/>
      <c r="AF30" s="1022">
        <v>1</v>
      </c>
      <c r="AG30" s="1023"/>
      <c r="AH30" s="1023"/>
      <c r="AI30" s="1023"/>
      <c r="AJ30" s="1024"/>
      <c r="AK30" s="967">
        <v>19</v>
      </c>
      <c r="AL30" s="958"/>
      <c r="AM30" s="958"/>
      <c r="AN30" s="958"/>
      <c r="AO30" s="958"/>
      <c r="AP30" s="958">
        <v>0</v>
      </c>
      <c r="AQ30" s="958"/>
      <c r="AR30" s="958"/>
      <c r="AS30" s="958"/>
      <c r="AT30" s="958"/>
      <c r="AU30" s="958">
        <v>0</v>
      </c>
      <c r="AV30" s="958"/>
      <c r="AW30" s="958"/>
      <c r="AX30" s="958"/>
      <c r="AY30" s="958"/>
      <c r="AZ30" s="1028">
        <v>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81</v>
      </c>
      <c r="R31" s="1026"/>
      <c r="S31" s="1026"/>
      <c r="T31" s="1026"/>
      <c r="U31" s="1026"/>
      <c r="V31" s="1026">
        <v>74</v>
      </c>
      <c r="W31" s="1026"/>
      <c r="X31" s="1026"/>
      <c r="Y31" s="1026"/>
      <c r="Z31" s="1026"/>
      <c r="AA31" s="1026">
        <v>7</v>
      </c>
      <c r="AB31" s="1026"/>
      <c r="AC31" s="1026"/>
      <c r="AD31" s="1026"/>
      <c r="AE31" s="1027"/>
      <c r="AF31" s="1022">
        <v>7</v>
      </c>
      <c r="AG31" s="1023"/>
      <c r="AH31" s="1023"/>
      <c r="AI31" s="1023"/>
      <c r="AJ31" s="1024"/>
      <c r="AK31" s="967">
        <v>8</v>
      </c>
      <c r="AL31" s="958"/>
      <c r="AM31" s="958"/>
      <c r="AN31" s="958"/>
      <c r="AO31" s="958"/>
      <c r="AP31" s="958">
        <v>115</v>
      </c>
      <c r="AQ31" s="958"/>
      <c r="AR31" s="958"/>
      <c r="AS31" s="958"/>
      <c r="AT31" s="958"/>
      <c r="AU31" s="958">
        <v>59</v>
      </c>
      <c r="AV31" s="958"/>
      <c r="AW31" s="958"/>
      <c r="AX31" s="958"/>
      <c r="AY31" s="958"/>
      <c r="AZ31" s="1028">
        <v>0</v>
      </c>
      <c r="BA31" s="1028"/>
      <c r="BB31" s="1028"/>
      <c r="BC31" s="1028"/>
      <c r="BD31" s="1028"/>
      <c r="BE31" s="959" t="s">
        <v>394</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37</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399</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553</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v>0</v>
      </c>
      <c r="AQ68" s="969"/>
      <c r="AR68" s="969"/>
      <c r="AS68" s="969"/>
      <c r="AT68" s="969"/>
      <c r="AU68" s="969">
        <v>0</v>
      </c>
      <c r="AV68" s="969"/>
      <c r="AW68" s="969"/>
      <c r="AX68" s="969"/>
      <c r="AY68" s="969"/>
      <c r="AZ68" s="970" t="s">
        <v>558</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554</v>
      </c>
      <c r="C69" s="962"/>
      <c r="D69" s="962"/>
      <c r="E69" s="962"/>
      <c r="F69" s="962"/>
      <c r="G69" s="962"/>
      <c r="H69" s="962"/>
      <c r="I69" s="962"/>
      <c r="J69" s="962"/>
      <c r="K69" s="962"/>
      <c r="L69" s="962"/>
      <c r="M69" s="962"/>
      <c r="N69" s="962"/>
      <c r="O69" s="962"/>
      <c r="P69" s="963"/>
      <c r="Q69" s="964">
        <v>3019</v>
      </c>
      <c r="R69" s="958"/>
      <c r="S69" s="958"/>
      <c r="T69" s="958"/>
      <c r="U69" s="958"/>
      <c r="V69" s="958">
        <v>2097</v>
      </c>
      <c r="W69" s="958"/>
      <c r="X69" s="958"/>
      <c r="Y69" s="958"/>
      <c r="Z69" s="958"/>
      <c r="AA69" s="958">
        <v>112</v>
      </c>
      <c r="AB69" s="958"/>
      <c r="AC69" s="958"/>
      <c r="AD69" s="958"/>
      <c r="AE69" s="958"/>
      <c r="AF69" s="958">
        <v>112</v>
      </c>
      <c r="AG69" s="958"/>
      <c r="AH69" s="958"/>
      <c r="AI69" s="958"/>
      <c r="AJ69" s="958"/>
      <c r="AK69" s="958">
        <v>31</v>
      </c>
      <c r="AL69" s="958"/>
      <c r="AM69" s="958"/>
      <c r="AN69" s="958"/>
      <c r="AO69" s="958"/>
      <c r="AP69" s="958">
        <v>2029</v>
      </c>
      <c r="AQ69" s="958"/>
      <c r="AR69" s="958"/>
      <c r="AS69" s="958"/>
      <c r="AT69" s="958"/>
      <c r="AU69" s="958">
        <v>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555</v>
      </c>
      <c r="C70" s="962"/>
      <c r="D70" s="962"/>
      <c r="E70" s="962"/>
      <c r="F70" s="962"/>
      <c r="G70" s="962"/>
      <c r="H70" s="962"/>
      <c r="I70" s="962"/>
      <c r="J70" s="962"/>
      <c r="K70" s="962"/>
      <c r="L70" s="962"/>
      <c r="M70" s="962"/>
      <c r="N70" s="962"/>
      <c r="O70" s="962"/>
      <c r="P70" s="963"/>
      <c r="Q70" s="964">
        <v>309</v>
      </c>
      <c r="R70" s="958"/>
      <c r="S70" s="958"/>
      <c r="T70" s="958"/>
      <c r="U70" s="958"/>
      <c r="V70" s="958">
        <v>308</v>
      </c>
      <c r="W70" s="958"/>
      <c r="X70" s="958"/>
      <c r="Y70" s="958"/>
      <c r="Z70" s="958"/>
      <c r="AA70" s="958">
        <v>1</v>
      </c>
      <c r="AB70" s="958"/>
      <c r="AC70" s="958"/>
      <c r="AD70" s="958"/>
      <c r="AE70" s="958"/>
      <c r="AF70" s="958">
        <v>1</v>
      </c>
      <c r="AG70" s="958"/>
      <c r="AH70" s="958"/>
      <c r="AI70" s="958"/>
      <c r="AJ70" s="958"/>
      <c r="AK70" s="958">
        <v>8</v>
      </c>
      <c r="AL70" s="958"/>
      <c r="AM70" s="958"/>
      <c r="AN70" s="958"/>
      <c r="AO70" s="958"/>
      <c r="AP70" s="958">
        <v>0</v>
      </c>
      <c r="AQ70" s="958"/>
      <c r="AR70" s="958"/>
      <c r="AS70" s="958"/>
      <c r="AT70" s="958"/>
      <c r="AU70" s="958">
        <v>0</v>
      </c>
      <c r="AV70" s="958"/>
      <c r="AW70" s="958"/>
      <c r="AX70" s="958"/>
      <c r="AY70" s="958"/>
      <c r="AZ70" s="959" t="s">
        <v>559</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556</v>
      </c>
      <c r="C71" s="962"/>
      <c r="D71" s="962"/>
      <c r="E71" s="962"/>
      <c r="F71" s="962"/>
      <c r="G71" s="962"/>
      <c r="H71" s="962"/>
      <c r="I71" s="962"/>
      <c r="J71" s="962"/>
      <c r="K71" s="962"/>
      <c r="L71" s="962"/>
      <c r="M71" s="962"/>
      <c r="N71" s="962"/>
      <c r="O71" s="962"/>
      <c r="P71" s="963"/>
      <c r="Q71" s="964">
        <v>312</v>
      </c>
      <c r="R71" s="958"/>
      <c r="S71" s="958"/>
      <c r="T71" s="958"/>
      <c r="U71" s="958"/>
      <c r="V71" s="958">
        <v>290</v>
      </c>
      <c r="W71" s="958"/>
      <c r="X71" s="958"/>
      <c r="Y71" s="958"/>
      <c r="Z71" s="958"/>
      <c r="AA71" s="958">
        <v>22</v>
      </c>
      <c r="AB71" s="958"/>
      <c r="AC71" s="958"/>
      <c r="AD71" s="958"/>
      <c r="AE71" s="958"/>
      <c r="AF71" s="958">
        <v>22</v>
      </c>
      <c r="AG71" s="958"/>
      <c r="AH71" s="958"/>
      <c r="AI71" s="958"/>
      <c r="AJ71" s="958"/>
      <c r="AK71" s="958">
        <v>0</v>
      </c>
      <c r="AL71" s="958"/>
      <c r="AM71" s="958"/>
      <c r="AN71" s="958"/>
      <c r="AO71" s="958"/>
      <c r="AP71" s="958">
        <v>0</v>
      </c>
      <c r="AQ71" s="958"/>
      <c r="AR71" s="958"/>
      <c r="AS71" s="958"/>
      <c r="AT71" s="958"/>
      <c r="AU71" s="958">
        <v>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557</v>
      </c>
      <c r="C72" s="962"/>
      <c r="D72" s="962"/>
      <c r="E72" s="962"/>
      <c r="F72" s="962"/>
      <c r="G72" s="962"/>
      <c r="H72" s="962"/>
      <c r="I72" s="962"/>
      <c r="J72" s="962"/>
      <c r="K72" s="962"/>
      <c r="L72" s="962"/>
      <c r="M72" s="962"/>
      <c r="N72" s="962"/>
      <c r="O72" s="962"/>
      <c r="P72" s="963"/>
      <c r="Q72" s="964">
        <v>322367</v>
      </c>
      <c r="R72" s="958"/>
      <c r="S72" s="958"/>
      <c r="T72" s="958"/>
      <c r="U72" s="958"/>
      <c r="V72" s="958">
        <v>314740</v>
      </c>
      <c r="W72" s="958"/>
      <c r="X72" s="958"/>
      <c r="Y72" s="958"/>
      <c r="Z72" s="958"/>
      <c r="AA72" s="958">
        <v>7627</v>
      </c>
      <c r="AB72" s="958"/>
      <c r="AC72" s="958"/>
      <c r="AD72" s="958"/>
      <c r="AE72" s="958"/>
      <c r="AF72" s="958">
        <v>5417</v>
      </c>
      <c r="AG72" s="958"/>
      <c r="AH72" s="958"/>
      <c r="AI72" s="958"/>
      <c r="AJ72" s="958"/>
      <c r="AK72" s="958">
        <v>0</v>
      </c>
      <c r="AL72" s="958"/>
      <c r="AM72" s="958"/>
      <c r="AN72" s="958"/>
      <c r="AO72" s="958"/>
      <c r="AP72" s="958">
        <v>0</v>
      </c>
      <c r="AQ72" s="958"/>
      <c r="AR72" s="958"/>
      <c r="AS72" s="958"/>
      <c r="AT72" s="958"/>
      <c r="AU72" s="958">
        <v>0</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295</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295</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295</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228398</v>
      </c>
      <c r="AB110" s="876"/>
      <c r="AC110" s="876"/>
      <c r="AD110" s="876"/>
      <c r="AE110" s="877"/>
      <c r="AF110" s="878">
        <v>229984</v>
      </c>
      <c r="AG110" s="876"/>
      <c r="AH110" s="876"/>
      <c r="AI110" s="876"/>
      <c r="AJ110" s="877"/>
      <c r="AK110" s="878">
        <v>231317</v>
      </c>
      <c r="AL110" s="876"/>
      <c r="AM110" s="876"/>
      <c r="AN110" s="876"/>
      <c r="AO110" s="877"/>
      <c r="AP110" s="879">
        <v>19.8</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2302096</v>
      </c>
      <c r="BR110" s="829"/>
      <c r="BS110" s="829"/>
      <c r="BT110" s="829"/>
      <c r="BU110" s="829"/>
      <c r="BV110" s="829">
        <v>2235586</v>
      </c>
      <c r="BW110" s="829"/>
      <c r="BX110" s="829"/>
      <c r="BY110" s="829"/>
      <c r="BZ110" s="829"/>
      <c r="CA110" s="829">
        <v>2306636</v>
      </c>
      <c r="CB110" s="829"/>
      <c r="CC110" s="829"/>
      <c r="CD110" s="829"/>
      <c r="CE110" s="829"/>
      <c r="CF110" s="853">
        <v>197.9</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63358</v>
      </c>
      <c r="BR112" s="804"/>
      <c r="BS112" s="804"/>
      <c r="BT112" s="804"/>
      <c r="BU112" s="804"/>
      <c r="BV112" s="804">
        <v>57144</v>
      </c>
      <c r="BW112" s="804"/>
      <c r="BX112" s="804"/>
      <c r="BY112" s="804"/>
      <c r="BZ112" s="804"/>
      <c r="CA112" s="804">
        <v>57458</v>
      </c>
      <c r="CB112" s="804"/>
      <c r="CC112" s="804"/>
      <c r="CD112" s="804"/>
      <c r="CE112" s="804"/>
      <c r="CF112" s="862">
        <v>4.9000000000000004</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5053</v>
      </c>
      <c r="AB113" s="906"/>
      <c r="AC113" s="906"/>
      <c r="AD113" s="906"/>
      <c r="AE113" s="907"/>
      <c r="AF113" s="908">
        <v>5152</v>
      </c>
      <c r="AG113" s="906"/>
      <c r="AH113" s="906"/>
      <c r="AI113" s="906"/>
      <c r="AJ113" s="907"/>
      <c r="AK113" s="908">
        <v>5520</v>
      </c>
      <c r="AL113" s="906"/>
      <c r="AM113" s="906"/>
      <c r="AN113" s="906"/>
      <c r="AO113" s="907"/>
      <c r="AP113" s="909">
        <v>0.5</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51186</v>
      </c>
      <c r="BR113" s="804"/>
      <c r="BS113" s="804"/>
      <c r="BT113" s="804"/>
      <c r="BU113" s="804"/>
      <c r="BV113" s="804">
        <v>52910</v>
      </c>
      <c r="BW113" s="804"/>
      <c r="BX113" s="804"/>
      <c r="BY113" s="804"/>
      <c r="BZ113" s="804"/>
      <c r="CA113" s="804">
        <v>48392</v>
      </c>
      <c r="CB113" s="804"/>
      <c r="CC113" s="804"/>
      <c r="CD113" s="804"/>
      <c r="CE113" s="804"/>
      <c r="CF113" s="862">
        <v>4.2</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6341</v>
      </c>
      <c r="AB114" s="767"/>
      <c r="AC114" s="767"/>
      <c r="AD114" s="767"/>
      <c r="AE114" s="768"/>
      <c r="AF114" s="769">
        <v>5986</v>
      </c>
      <c r="AG114" s="767"/>
      <c r="AH114" s="767"/>
      <c r="AI114" s="767"/>
      <c r="AJ114" s="768"/>
      <c r="AK114" s="769">
        <v>7298</v>
      </c>
      <c r="AL114" s="767"/>
      <c r="AM114" s="767"/>
      <c r="AN114" s="767"/>
      <c r="AO114" s="768"/>
      <c r="AP114" s="811">
        <v>0.6</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t="s">
        <v>122</v>
      </c>
      <c r="BR114" s="804"/>
      <c r="BS114" s="804"/>
      <c r="BT114" s="804"/>
      <c r="BU114" s="804"/>
      <c r="BV114" s="804">
        <v>301481</v>
      </c>
      <c r="BW114" s="804"/>
      <c r="BX114" s="804"/>
      <c r="BY114" s="804"/>
      <c r="BZ114" s="804"/>
      <c r="CA114" s="804">
        <v>312963</v>
      </c>
      <c r="CB114" s="804"/>
      <c r="CC114" s="804"/>
      <c r="CD114" s="804"/>
      <c r="CE114" s="804"/>
      <c r="CF114" s="862">
        <v>26.8</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18648</v>
      </c>
      <c r="AB115" s="906"/>
      <c r="AC115" s="906"/>
      <c r="AD115" s="906"/>
      <c r="AE115" s="907"/>
      <c r="AF115" s="908">
        <v>28588</v>
      </c>
      <c r="AG115" s="906"/>
      <c r="AH115" s="906"/>
      <c r="AI115" s="906"/>
      <c r="AJ115" s="907"/>
      <c r="AK115" s="908">
        <v>10500</v>
      </c>
      <c r="AL115" s="906"/>
      <c r="AM115" s="906"/>
      <c r="AN115" s="906"/>
      <c r="AO115" s="907"/>
      <c r="AP115" s="909">
        <v>0.9</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37</v>
      </c>
      <c r="AB116" s="767"/>
      <c r="AC116" s="767"/>
      <c r="AD116" s="767"/>
      <c r="AE116" s="768"/>
      <c r="AF116" s="769">
        <v>30</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258477</v>
      </c>
      <c r="AB117" s="890"/>
      <c r="AC117" s="890"/>
      <c r="AD117" s="890"/>
      <c r="AE117" s="891"/>
      <c r="AF117" s="892">
        <v>269740</v>
      </c>
      <c r="AG117" s="890"/>
      <c r="AH117" s="890"/>
      <c r="AI117" s="890"/>
      <c r="AJ117" s="891"/>
      <c r="AK117" s="892">
        <v>254635</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295</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441</v>
      </c>
      <c r="BP119" s="865"/>
      <c r="BQ119" s="866">
        <v>2416640</v>
      </c>
      <c r="BR119" s="832"/>
      <c r="BS119" s="832"/>
      <c r="BT119" s="832"/>
      <c r="BU119" s="832"/>
      <c r="BV119" s="832">
        <v>2647121</v>
      </c>
      <c r="BW119" s="832"/>
      <c r="BX119" s="832"/>
      <c r="BY119" s="832"/>
      <c r="BZ119" s="832"/>
      <c r="CA119" s="832">
        <v>2725449</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1324124</v>
      </c>
      <c r="BR120" s="829"/>
      <c r="BS120" s="829"/>
      <c r="BT120" s="829"/>
      <c r="BU120" s="829"/>
      <c r="BV120" s="829">
        <v>1394559</v>
      </c>
      <c r="BW120" s="829"/>
      <c r="BX120" s="829"/>
      <c r="BY120" s="829"/>
      <c r="BZ120" s="829"/>
      <c r="CA120" s="829">
        <v>1402473</v>
      </c>
      <c r="CB120" s="829"/>
      <c r="CC120" s="829"/>
      <c r="CD120" s="829"/>
      <c r="CE120" s="829"/>
      <c r="CF120" s="853">
        <v>120.3</v>
      </c>
      <c r="CG120" s="854"/>
      <c r="CH120" s="854"/>
      <c r="CI120" s="854"/>
      <c r="CJ120" s="854"/>
      <c r="CK120" s="855" t="s">
        <v>445</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63358</v>
      </c>
      <c r="DH120" s="829"/>
      <c r="DI120" s="829"/>
      <c r="DJ120" s="829"/>
      <c r="DK120" s="829"/>
      <c r="DL120" s="829">
        <v>57144</v>
      </c>
      <c r="DM120" s="829"/>
      <c r="DN120" s="829"/>
      <c r="DO120" s="829"/>
      <c r="DP120" s="829"/>
      <c r="DQ120" s="829">
        <v>57458</v>
      </c>
      <c r="DR120" s="829"/>
      <c r="DS120" s="829"/>
      <c r="DT120" s="829"/>
      <c r="DU120" s="829"/>
      <c r="DV120" s="830">
        <v>4.9000000000000004</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157606</v>
      </c>
      <c r="BR121" s="804"/>
      <c r="BS121" s="804"/>
      <c r="BT121" s="804"/>
      <c r="BU121" s="804"/>
      <c r="BV121" s="804">
        <v>130949</v>
      </c>
      <c r="BW121" s="804"/>
      <c r="BX121" s="804"/>
      <c r="BY121" s="804"/>
      <c r="BZ121" s="804"/>
      <c r="CA121" s="804">
        <v>125019</v>
      </c>
      <c r="CB121" s="804"/>
      <c r="CC121" s="804"/>
      <c r="CD121" s="804"/>
      <c r="CE121" s="804"/>
      <c r="CF121" s="862">
        <v>10.7</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1658923</v>
      </c>
      <c r="BR122" s="832"/>
      <c r="BS122" s="832"/>
      <c r="BT122" s="832"/>
      <c r="BU122" s="832"/>
      <c r="BV122" s="832">
        <v>1635067</v>
      </c>
      <c r="BW122" s="832"/>
      <c r="BX122" s="832"/>
      <c r="BY122" s="832"/>
      <c r="BZ122" s="832"/>
      <c r="CA122" s="832">
        <v>1660075</v>
      </c>
      <c r="CB122" s="832"/>
      <c r="CC122" s="832"/>
      <c r="CD122" s="832"/>
      <c r="CE122" s="832"/>
      <c r="CF122" s="833">
        <v>142.4</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449</v>
      </c>
      <c r="BP123" s="865"/>
      <c r="BQ123" s="819">
        <v>3140653</v>
      </c>
      <c r="BR123" s="820"/>
      <c r="BS123" s="820"/>
      <c r="BT123" s="820"/>
      <c r="BU123" s="820"/>
      <c r="BV123" s="820">
        <v>3160575</v>
      </c>
      <c r="BW123" s="820"/>
      <c r="BX123" s="820"/>
      <c r="BY123" s="820"/>
      <c r="BZ123" s="820"/>
      <c r="CA123" s="820">
        <v>3187567</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18648</v>
      </c>
      <c r="AB126" s="767"/>
      <c r="AC126" s="767"/>
      <c r="AD126" s="767"/>
      <c r="AE126" s="768"/>
      <c r="AF126" s="769">
        <v>28588</v>
      </c>
      <c r="AG126" s="767"/>
      <c r="AH126" s="767"/>
      <c r="AI126" s="767"/>
      <c r="AJ126" s="768"/>
      <c r="AK126" s="769">
        <v>10500</v>
      </c>
      <c r="AL126" s="767"/>
      <c r="AM126" s="767"/>
      <c r="AN126" s="767"/>
      <c r="AO126" s="768"/>
      <c r="AP126" s="811">
        <v>0.9</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14151</v>
      </c>
      <c r="AB128" s="788"/>
      <c r="AC128" s="788"/>
      <c r="AD128" s="788"/>
      <c r="AE128" s="789"/>
      <c r="AF128" s="790">
        <v>10178</v>
      </c>
      <c r="AG128" s="788"/>
      <c r="AH128" s="788"/>
      <c r="AI128" s="788"/>
      <c r="AJ128" s="789"/>
      <c r="AK128" s="790">
        <v>14368</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1251070</v>
      </c>
      <c r="AB129" s="767"/>
      <c r="AC129" s="767"/>
      <c r="AD129" s="767"/>
      <c r="AE129" s="768"/>
      <c r="AF129" s="769">
        <v>1271881</v>
      </c>
      <c r="AG129" s="767"/>
      <c r="AH129" s="767"/>
      <c r="AI129" s="767"/>
      <c r="AJ129" s="768"/>
      <c r="AK129" s="769">
        <v>1323733</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150234</v>
      </c>
      <c r="AB130" s="767"/>
      <c r="AC130" s="767"/>
      <c r="AD130" s="767"/>
      <c r="AE130" s="768"/>
      <c r="AF130" s="769">
        <v>155618</v>
      </c>
      <c r="AG130" s="767"/>
      <c r="AH130" s="767"/>
      <c r="AI130" s="767"/>
      <c r="AJ130" s="768"/>
      <c r="AK130" s="769">
        <v>158127</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8.3000000000000007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1100836</v>
      </c>
      <c r="AB131" s="751"/>
      <c r="AC131" s="751"/>
      <c r="AD131" s="751"/>
      <c r="AE131" s="752"/>
      <c r="AF131" s="753">
        <v>1116263</v>
      </c>
      <c r="AG131" s="751"/>
      <c r="AH131" s="751"/>
      <c r="AI131" s="751"/>
      <c r="AJ131" s="752"/>
      <c r="AK131" s="753">
        <v>1165606</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8.5473222169999996</v>
      </c>
      <c r="AB132" s="732"/>
      <c r="AC132" s="732"/>
      <c r="AD132" s="732"/>
      <c r="AE132" s="733"/>
      <c r="AF132" s="734">
        <v>9.3117840510000001</v>
      </c>
      <c r="AG132" s="732"/>
      <c r="AH132" s="732"/>
      <c r="AI132" s="732"/>
      <c r="AJ132" s="733"/>
      <c r="AK132" s="734">
        <v>7.0469781380000001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7.4</v>
      </c>
      <c r="AB133" s="711"/>
      <c r="AC133" s="711"/>
      <c r="AD133" s="711"/>
      <c r="AE133" s="712"/>
      <c r="AF133" s="710">
        <v>8.1999999999999993</v>
      </c>
      <c r="AG133" s="711"/>
      <c r="AH133" s="711"/>
      <c r="AI133" s="711"/>
      <c r="AJ133" s="712"/>
      <c r="AK133" s="710">
        <v>8.3000000000000007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06PfSZ9MGn7lkQYjXtEF4yJij6+y4buaE8ughy6UgwCvtklvTtUE38cC9Q7Ymqws/oe097zd/nJgsWEgwUXYw==" saltValue="079M74Ig4NqAsXAIQQc1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C54" zoomScale="86" zoomScaleNormal="85" zoomScaleSheetLayoutView="86"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LtEPVzSEBQ9dr6L/Sj6G5iJ0P5crUR5NRJBBxKMNsGXF7fH7YY+PGRia7y9AsFWXM/mIKM5gTvK7r4QnhKOwA==" saltValue="jeA5NqUsCr5R0UTxxQsR9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1"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GyGlMhlfjNw7s1UUWfS3ZXaHrwKmgfNFhIQkPay0Vli/2Dcy10eR2TapanZ4Tq2T9TdVa8XOvs9+xJeWlnZGw==" saltValue="UOxzhXJ5nsonYqAyg1vTi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8"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449445</v>
      </c>
      <c r="AP9" s="262">
        <v>330231</v>
      </c>
      <c r="AQ9" s="263">
        <v>263788</v>
      </c>
      <c r="AR9" s="264">
        <v>25.2</v>
      </c>
    </row>
    <row r="10" spans="1:46" ht="13.5" customHeight="1" x14ac:dyDescent="0.2">
      <c r="A10" s="247"/>
      <c r="AK10" s="1117" t="s">
        <v>484</v>
      </c>
      <c r="AL10" s="1118"/>
      <c r="AM10" s="1118"/>
      <c r="AN10" s="1119"/>
      <c r="AO10" s="265">
        <v>34495</v>
      </c>
      <c r="AP10" s="265">
        <v>25345</v>
      </c>
      <c r="AQ10" s="266">
        <v>39680</v>
      </c>
      <c r="AR10" s="267">
        <v>-36.1</v>
      </c>
    </row>
    <row r="11" spans="1:46" ht="13.5" customHeight="1" x14ac:dyDescent="0.2">
      <c r="A11" s="247"/>
      <c r="AK11" s="1117" t="s">
        <v>485</v>
      </c>
      <c r="AL11" s="1118"/>
      <c r="AM11" s="1118"/>
      <c r="AN11" s="1119"/>
      <c r="AO11" s="265" t="s">
        <v>486</v>
      </c>
      <c r="AP11" s="265" t="s">
        <v>486</v>
      </c>
      <c r="AQ11" s="266">
        <v>4557</v>
      </c>
      <c r="AR11" s="267" t="s">
        <v>486</v>
      </c>
    </row>
    <row r="12" spans="1:46" ht="13.5" customHeight="1" x14ac:dyDescent="0.2">
      <c r="A12" s="247"/>
      <c r="AK12" s="1117" t="s">
        <v>487</v>
      </c>
      <c r="AL12" s="1118"/>
      <c r="AM12" s="1118"/>
      <c r="AN12" s="1119"/>
      <c r="AO12" s="265" t="s">
        <v>486</v>
      </c>
      <c r="AP12" s="265" t="s">
        <v>486</v>
      </c>
      <c r="AQ12" s="266" t="s">
        <v>486</v>
      </c>
      <c r="AR12" s="267" t="s">
        <v>486</v>
      </c>
    </row>
    <row r="13" spans="1:46" ht="13.5" customHeight="1" x14ac:dyDescent="0.2">
      <c r="A13" s="247"/>
      <c r="AK13" s="1117" t="s">
        <v>488</v>
      </c>
      <c r="AL13" s="1118"/>
      <c r="AM13" s="1118"/>
      <c r="AN13" s="1119"/>
      <c r="AO13" s="265">
        <v>34247</v>
      </c>
      <c r="AP13" s="265">
        <v>25163</v>
      </c>
      <c r="AQ13" s="266">
        <v>12917</v>
      </c>
      <c r="AR13" s="267">
        <v>94.8</v>
      </c>
    </row>
    <row r="14" spans="1:46" ht="13.5" customHeight="1" x14ac:dyDescent="0.2">
      <c r="A14" s="247"/>
      <c r="AK14" s="1117" t="s">
        <v>489</v>
      </c>
      <c r="AL14" s="1118"/>
      <c r="AM14" s="1118"/>
      <c r="AN14" s="1119"/>
      <c r="AO14" s="265">
        <v>35999</v>
      </c>
      <c r="AP14" s="265">
        <v>26450</v>
      </c>
      <c r="AQ14" s="266">
        <v>4746</v>
      </c>
      <c r="AR14" s="267">
        <v>457.3</v>
      </c>
    </row>
    <row r="15" spans="1:46" ht="13.5" customHeight="1" x14ac:dyDescent="0.2">
      <c r="A15" s="247"/>
      <c r="AK15" s="1120" t="s">
        <v>490</v>
      </c>
      <c r="AL15" s="1121"/>
      <c r="AM15" s="1121"/>
      <c r="AN15" s="1122"/>
      <c r="AO15" s="265">
        <v>-26796</v>
      </c>
      <c r="AP15" s="265">
        <v>-19688</v>
      </c>
      <c r="AQ15" s="266">
        <v>-12765</v>
      </c>
      <c r="AR15" s="267">
        <v>54.2</v>
      </c>
    </row>
    <row r="16" spans="1:46" ht="13" x14ac:dyDescent="0.2">
      <c r="A16" s="247"/>
      <c r="AK16" s="1120" t="s">
        <v>178</v>
      </c>
      <c r="AL16" s="1121"/>
      <c r="AM16" s="1121"/>
      <c r="AN16" s="1122"/>
      <c r="AO16" s="265">
        <v>527390</v>
      </c>
      <c r="AP16" s="265">
        <v>387502</v>
      </c>
      <c r="AQ16" s="266">
        <v>312922</v>
      </c>
      <c r="AR16" s="267">
        <v>23.8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29.39</v>
      </c>
      <c r="AP21" s="278">
        <v>24.75</v>
      </c>
      <c r="AQ21" s="279">
        <v>4.6399999999999997</v>
      </c>
      <c r="AS21" s="280"/>
      <c r="AT21" s="276"/>
    </row>
    <row r="22" spans="1:46" s="248" customFormat="1" ht="13" x14ac:dyDescent="0.2">
      <c r="A22" s="276"/>
      <c r="AK22" s="1123" t="s">
        <v>496</v>
      </c>
      <c r="AL22" s="1124"/>
      <c r="AM22" s="1124"/>
      <c r="AN22" s="1125"/>
      <c r="AO22" s="281">
        <v>96</v>
      </c>
      <c r="AP22" s="282">
        <v>95.6</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231317</v>
      </c>
      <c r="AP32" s="291">
        <v>169961</v>
      </c>
      <c r="AQ32" s="292">
        <v>170896</v>
      </c>
      <c r="AR32" s="293">
        <v>-0.5</v>
      </c>
    </row>
    <row r="33" spans="1:46" ht="13.5" customHeight="1" x14ac:dyDescent="0.2">
      <c r="A33" s="247"/>
      <c r="AK33" s="1107" t="s">
        <v>501</v>
      </c>
      <c r="AL33" s="1108"/>
      <c r="AM33" s="1108"/>
      <c r="AN33" s="1109"/>
      <c r="AO33" s="291" t="s">
        <v>486</v>
      </c>
      <c r="AP33" s="291" t="s">
        <v>486</v>
      </c>
      <c r="AQ33" s="292" t="s">
        <v>486</v>
      </c>
      <c r="AR33" s="293" t="s">
        <v>486</v>
      </c>
    </row>
    <row r="34" spans="1:46" ht="27" customHeight="1" x14ac:dyDescent="0.2">
      <c r="A34" s="247"/>
      <c r="AK34" s="1107" t="s">
        <v>502</v>
      </c>
      <c r="AL34" s="1108"/>
      <c r="AM34" s="1108"/>
      <c r="AN34" s="1109"/>
      <c r="AO34" s="291" t="s">
        <v>486</v>
      </c>
      <c r="AP34" s="291" t="s">
        <v>486</v>
      </c>
      <c r="AQ34" s="292">
        <v>5</v>
      </c>
      <c r="AR34" s="293" t="s">
        <v>486</v>
      </c>
    </row>
    <row r="35" spans="1:46" ht="27" customHeight="1" x14ac:dyDescent="0.2">
      <c r="A35" s="247"/>
      <c r="AK35" s="1107" t="s">
        <v>503</v>
      </c>
      <c r="AL35" s="1108"/>
      <c r="AM35" s="1108"/>
      <c r="AN35" s="1109"/>
      <c r="AO35" s="291">
        <v>5520</v>
      </c>
      <c r="AP35" s="291">
        <v>4056</v>
      </c>
      <c r="AQ35" s="292">
        <v>33138</v>
      </c>
      <c r="AR35" s="293">
        <v>-87.8</v>
      </c>
    </row>
    <row r="36" spans="1:46" ht="27" customHeight="1" x14ac:dyDescent="0.2">
      <c r="A36" s="247"/>
      <c r="AK36" s="1107" t="s">
        <v>504</v>
      </c>
      <c r="AL36" s="1108"/>
      <c r="AM36" s="1108"/>
      <c r="AN36" s="1109"/>
      <c r="AO36" s="291">
        <v>7298</v>
      </c>
      <c r="AP36" s="291">
        <v>5362</v>
      </c>
      <c r="AQ36" s="292">
        <v>2943</v>
      </c>
      <c r="AR36" s="293">
        <v>82.2</v>
      </c>
    </row>
    <row r="37" spans="1:46" ht="13.5" customHeight="1" x14ac:dyDescent="0.2">
      <c r="A37" s="247"/>
      <c r="AK37" s="1107" t="s">
        <v>505</v>
      </c>
      <c r="AL37" s="1108"/>
      <c r="AM37" s="1108"/>
      <c r="AN37" s="1109"/>
      <c r="AO37" s="291">
        <v>10500</v>
      </c>
      <c r="AP37" s="291">
        <v>7715</v>
      </c>
      <c r="AQ37" s="292">
        <v>1487</v>
      </c>
      <c r="AR37" s="293">
        <v>418.8</v>
      </c>
    </row>
    <row r="38" spans="1:46" ht="27" customHeight="1" x14ac:dyDescent="0.2">
      <c r="A38" s="247"/>
      <c r="AK38" s="1110" t="s">
        <v>506</v>
      </c>
      <c r="AL38" s="1111"/>
      <c r="AM38" s="1111"/>
      <c r="AN38" s="1112"/>
      <c r="AO38" s="294" t="s">
        <v>486</v>
      </c>
      <c r="AP38" s="294" t="s">
        <v>486</v>
      </c>
      <c r="AQ38" s="295">
        <v>60</v>
      </c>
      <c r="AR38" s="283" t="s">
        <v>486</v>
      </c>
      <c r="AS38" s="290"/>
    </row>
    <row r="39" spans="1:46" ht="13" x14ac:dyDescent="0.2">
      <c r="A39" s="247"/>
      <c r="AK39" s="1110" t="s">
        <v>507</v>
      </c>
      <c r="AL39" s="1111"/>
      <c r="AM39" s="1111"/>
      <c r="AN39" s="1112"/>
      <c r="AO39" s="291">
        <v>-14368</v>
      </c>
      <c r="AP39" s="291">
        <v>-10557</v>
      </c>
      <c r="AQ39" s="292">
        <v>-8408</v>
      </c>
      <c r="AR39" s="293">
        <v>25.6</v>
      </c>
      <c r="AS39" s="290"/>
    </row>
    <row r="40" spans="1:46" ht="27" customHeight="1" x14ac:dyDescent="0.2">
      <c r="A40" s="247"/>
      <c r="AK40" s="1107" t="s">
        <v>508</v>
      </c>
      <c r="AL40" s="1108"/>
      <c r="AM40" s="1108"/>
      <c r="AN40" s="1109"/>
      <c r="AO40" s="291">
        <v>-158127</v>
      </c>
      <c r="AP40" s="291">
        <v>-116184</v>
      </c>
      <c r="AQ40" s="292">
        <v>-141122</v>
      </c>
      <c r="AR40" s="293">
        <v>-17.7</v>
      </c>
      <c r="AS40" s="290"/>
    </row>
    <row r="41" spans="1:46" ht="13" x14ac:dyDescent="0.2">
      <c r="A41" s="247"/>
      <c r="AK41" s="1113" t="s">
        <v>288</v>
      </c>
      <c r="AL41" s="1114"/>
      <c r="AM41" s="1114"/>
      <c r="AN41" s="1115"/>
      <c r="AO41" s="291">
        <v>82140</v>
      </c>
      <c r="AP41" s="291">
        <v>60353</v>
      </c>
      <c r="AQ41" s="292">
        <v>59000</v>
      </c>
      <c r="AR41" s="293">
        <v>2.2999999999999998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502184</v>
      </c>
      <c r="AN51" s="313">
        <v>348255</v>
      </c>
      <c r="AO51" s="314">
        <v>55</v>
      </c>
      <c r="AP51" s="315">
        <v>301035</v>
      </c>
      <c r="AQ51" s="316">
        <v>12.2</v>
      </c>
      <c r="AR51" s="317">
        <v>42.8</v>
      </c>
    </row>
    <row r="52" spans="1:44" ht="13" x14ac:dyDescent="0.2">
      <c r="A52" s="247"/>
      <c r="AK52" s="318"/>
      <c r="AL52" s="319" t="s">
        <v>518</v>
      </c>
      <c r="AM52" s="320">
        <v>248502</v>
      </c>
      <c r="AN52" s="321">
        <v>172331</v>
      </c>
      <c r="AO52" s="322">
        <v>50.6</v>
      </c>
      <c r="AP52" s="323">
        <v>154376</v>
      </c>
      <c r="AQ52" s="324">
        <v>29.1</v>
      </c>
      <c r="AR52" s="325">
        <v>21.5</v>
      </c>
    </row>
    <row r="53" spans="1:44" ht="13" x14ac:dyDescent="0.2">
      <c r="A53" s="247"/>
      <c r="AK53" s="303" t="s">
        <v>519</v>
      </c>
      <c r="AL53" s="304"/>
      <c r="AM53" s="312">
        <v>621845</v>
      </c>
      <c r="AN53" s="313">
        <v>439156</v>
      </c>
      <c r="AO53" s="314">
        <v>26.1</v>
      </c>
      <c r="AP53" s="315">
        <v>277467</v>
      </c>
      <c r="AQ53" s="316">
        <v>-7.8</v>
      </c>
      <c r="AR53" s="317">
        <v>33.9</v>
      </c>
    </row>
    <row r="54" spans="1:44" ht="13" x14ac:dyDescent="0.2">
      <c r="A54" s="247"/>
      <c r="AK54" s="318"/>
      <c r="AL54" s="319" t="s">
        <v>518</v>
      </c>
      <c r="AM54" s="320">
        <v>255212</v>
      </c>
      <c r="AN54" s="321">
        <v>180234</v>
      </c>
      <c r="AO54" s="322">
        <v>4.5999999999999996</v>
      </c>
      <c r="AP54" s="323">
        <v>128378</v>
      </c>
      <c r="AQ54" s="324">
        <v>-16.8</v>
      </c>
      <c r="AR54" s="325">
        <v>21.4</v>
      </c>
    </row>
    <row r="55" spans="1:44" ht="13" x14ac:dyDescent="0.2">
      <c r="A55" s="247"/>
      <c r="AK55" s="303" t="s">
        <v>520</v>
      </c>
      <c r="AL55" s="304"/>
      <c r="AM55" s="312">
        <v>567699</v>
      </c>
      <c r="AN55" s="313">
        <v>402338</v>
      </c>
      <c r="AO55" s="314">
        <v>-8.4</v>
      </c>
      <c r="AP55" s="315">
        <v>282256</v>
      </c>
      <c r="AQ55" s="316">
        <v>1.7</v>
      </c>
      <c r="AR55" s="317">
        <v>-10.1</v>
      </c>
    </row>
    <row r="56" spans="1:44" ht="13" x14ac:dyDescent="0.2">
      <c r="A56" s="247"/>
      <c r="AK56" s="318"/>
      <c r="AL56" s="319" t="s">
        <v>518</v>
      </c>
      <c r="AM56" s="320">
        <v>162418</v>
      </c>
      <c r="AN56" s="321">
        <v>115108</v>
      </c>
      <c r="AO56" s="322">
        <v>-36.1</v>
      </c>
      <c r="AP56" s="323">
        <v>145453</v>
      </c>
      <c r="AQ56" s="324">
        <v>13.3</v>
      </c>
      <c r="AR56" s="325">
        <v>-49.4</v>
      </c>
    </row>
    <row r="57" spans="1:44" ht="13" x14ac:dyDescent="0.2">
      <c r="A57" s="247"/>
      <c r="AK57" s="303" t="s">
        <v>521</v>
      </c>
      <c r="AL57" s="304"/>
      <c r="AM57" s="312">
        <v>370358</v>
      </c>
      <c r="AN57" s="313">
        <v>265490</v>
      </c>
      <c r="AO57" s="314">
        <v>-34</v>
      </c>
      <c r="AP57" s="315">
        <v>295341</v>
      </c>
      <c r="AQ57" s="316">
        <v>4.5999999999999996</v>
      </c>
      <c r="AR57" s="317">
        <v>-38.6</v>
      </c>
    </row>
    <row r="58" spans="1:44" ht="13" x14ac:dyDescent="0.2">
      <c r="A58" s="247"/>
      <c r="AK58" s="318"/>
      <c r="AL58" s="319" t="s">
        <v>518</v>
      </c>
      <c r="AM58" s="320">
        <v>144201</v>
      </c>
      <c r="AN58" s="321">
        <v>103370</v>
      </c>
      <c r="AO58" s="322">
        <v>-10.199999999999999</v>
      </c>
      <c r="AP58" s="323">
        <v>137402</v>
      </c>
      <c r="AQ58" s="324">
        <v>-5.5</v>
      </c>
      <c r="AR58" s="325">
        <v>-4.7</v>
      </c>
    </row>
    <row r="59" spans="1:44" ht="13" x14ac:dyDescent="0.2">
      <c r="A59" s="247"/>
      <c r="AK59" s="303" t="s">
        <v>522</v>
      </c>
      <c r="AL59" s="304"/>
      <c r="AM59" s="312">
        <v>591785</v>
      </c>
      <c r="AN59" s="313">
        <v>434816</v>
      </c>
      <c r="AO59" s="314">
        <v>63.8</v>
      </c>
      <c r="AP59" s="315">
        <v>292845</v>
      </c>
      <c r="AQ59" s="316">
        <v>-0.8</v>
      </c>
      <c r="AR59" s="317">
        <v>64.599999999999994</v>
      </c>
    </row>
    <row r="60" spans="1:44" ht="13" x14ac:dyDescent="0.2">
      <c r="A60" s="247"/>
      <c r="AK60" s="318"/>
      <c r="AL60" s="319" t="s">
        <v>518</v>
      </c>
      <c r="AM60" s="320">
        <v>195510</v>
      </c>
      <c r="AN60" s="321">
        <v>143652</v>
      </c>
      <c r="AO60" s="322">
        <v>39</v>
      </c>
      <c r="AP60" s="323">
        <v>143187</v>
      </c>
      <c r="AQ60" s="324">
        <v>4.2</v>
      </c>
      <c r="AR60" s="325">
        <v>34.799999999999997</v>
      </c>
    </row>
    <row r="61" spans="1:44" ht="13" x14ac:dyDescent="0.2">
      <c r="A61" s="247"/>
      <c r="AK61" s="303" t="s">
        <v>523</v>
      </c>
      <c r="AL61" s="326"/>
      <c r="AM61" s="312">
        <v>530774</v>
      </c>
      <c r="AN61" s="313">
        <v>378011</v>
      </c>
      <c r="AO61" s="314">
        <v>20.5</v>
      </c>
      <c r="AP61" s="315">
        <v>289789</v>
      </c>
      <c r="AQ61" s="327">
        <v>2</v>
      </c>
      <c r="AR61" s="317">
        <v>18.5</v>
      </c>
    </row>
    <row r="62" spans="1:44" ht="13" x14ac:dyDescent="0.2">
      <c r="A62" s="247"/>
      <c r="AK62" s="318"/>
      <c r="AL62" s="319" t="s">
        <v>518</v>
      </c>
      <c r="AM62" s="320">
        <v>201169</v>
      </c>
      <c r="AN62" s="321">
        <v>142939</v>
      </c>
      <c r="AO62" s="322">
        <v>9.6</v>
      </c>
      <c r="AP62" s="323">
        <v>141759</v>
      </c>
      <c r="AQ62" s="324">
        <v>4.9000000000000004</v>
      </c>
      <c r="AR62" s="325">
        <v>4.7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bf1/blTt95jxlZXLOwWXGwXdKCTRIOfJJnYY5AAxRNkLmSQFoJNmbqKlhErlef5zoo4BTY6Cn6LUfOTd7dYDw==" saltValue="x7RNqXy2QpAfJ8ljMmJ7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1" zoomScale="73" zoomScaleNormal="73"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zO2S89bGCzDTC1ckSXDKyaBTC4dzGGbkQJShRlc3xZbd3R74pwKaLFTISAfe9KBQTeuYAgUm7zlvgsQJ63egeA==" saltValue="Lr0i0pBhMKlVxhd3aRIrN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mGA9kO5YPDWZ/nDSTLWkVOBmFAuqbaV9ojbcs/Smgz+K9qjehWTLUg2QvmliyLgEGIcl0F+1g0pbzE7jCMDgg==" saltValue="/3p8H/xw7k1OBbVMRkDTV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4"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65.900000000000006</v>
      </c>
      <c r="G47" s="12">
        <v>63.87</v>
      </c>
      <c r="H47" s="12">
        <v>79.81</v>
      </c>
      <c r="I47" s="12">
        <v>82.99</v>
      </c>
      <c r="J47" s="13">
        <v>81.430000000000007</v>
      </c>
    </row>
    <row r="48" spans="2:10" ht="57.75" customHeight="1" x14ac:dyDescent="0.2">
      <c r="B48" s="14"/>
      <c r="C48" s="1128" t="s">
        <v>4</v>
      </c>
      <c r="D48" s="1128"/>
      <c r="E48" s="1129"/>
      <c r="F48" s="15">
        <v>1.9</v>
      </c>
      <c r="G48" s="16">
        <v>10.4</v>
      </c>
      <c r="H48" s="16">
        <v>9.2899999999999991</v>
      </c>
      <c r="I48" s="16">
        <v>3.57</v>
      </c>
      <c r="J48" s="17">
        <v>8.01</v>
      </c>
    </row>
    <row r="49" spans="2:10" ht="57.75" customHeight="1" thickBot="1" x14ac:dyDescent="0.25">
      <c r="B49" s="18"/>
      <c r="C49" s="1130" t="s">
        <v>5</v>
      </c>
      <c r="D49" s="1130"/>
      <c r="E49" s="1131"/>
      <c r="F49" s="19" t="s">
        <v>530</v>
      </c>
      <c r="G49" s="20">
        <v>12.11</v>
      </c>
      <c r="H49" s="20">
        <v>13.16</v>
      </c>
      <c r="I49" s="20" t="s">
        <v>531</v>
      </c>
      <c r="J49" s="21">
        <v>6.28</v>
      </c>
    </row>
    <row r="50" spans="2:10" ht="13" x14ac:dyDescent="0.2"/>
  </sheetData>
  <sheetProtection algorithmName="SHA-512" hashValue="NgbtRj9vY5t8mrOTNBQXDC7aUanqdIAZrvBihzZ0/26/EFjiKRTs9fy4b21MUZMz1aVyneE0lhUKUcWmgLpKFw==" saltValue="50EocF/JUq8BMk8Us8/F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0" zoomScaleSheetLayoutView="100" workbookViewId="0">
      <selection activeCell="J34" sqref="J34"/>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3.51</v>
      </c>
      <c r="G34" s="33">
        <v>10.94</v>
      </c>
      <c r="H34" s="33">
        <v>8.9600000000000009</v>
      </c>
      <c r="I34" s="33">
        <v>3.34</v>
      </c>
      <c r="J34" s="34">
        <v>7.82</v>
      </c>
      <c r="K34" s="22"/>
      <c r="L34" s="22"/>
      <c r="M34" s="22"/>
      <c r="N34" s="22"/>
      <c r="O34" s="22"/>
      <c r="P34" s="22"/>
    </row>
    <row r="35" spans="1:16" ht="39" customHeight="1" x14ac:dyDescent="0.2">
      <c r="A35" s="22"/>
      <c r="B35" s="35"/>
      <c r="C35" s="1132" t="s">
        <v>533</v>
      </c>
      <c r="D35" s="1132"/>
      <c r="E35" s="1133"/>
      <c r="F35" s="36">
        <v>0.87</v>
      </c>
      <c r="G35" s="37">
        <v>1.74</v>
      </c>
      <c r="H35" s="37">
        <v>3.67</v>
      </c>
      <c r="I35" s="37">
        <v>1.1100000000000001</v>
      </c>
      <c r="J35" s="38">
        <v>1.66</v>
      </c>
      <c r="K35" s="22"/>
      <c r="L35" s="22"/>
      <c r="M35" s="22"/>
      <c r="N35" s="22"/>
      <c r="O35" s="22"/>
      <c r="P35" s="22"/>
    </row>
    <row r="36" spans="1:16" ht="39" customHeight="1" x14ac:dyDescent="0.2">
      <c r="A36" s="22"/>
      <c r="B36" s="35"/>
      <c r="C36" s="1132" t="s">
        <v>534</v>
      </c>
      <c r="D36" s="1132"/>
      <c r="E36" s="1133"/>
      <c r="F36" s="36">
        <v>0</v>
      </c>
      <c r="G36" s="37">
        <v>0.01</v>
      </c>
      <c r="H36" s="37">
        <v>0.1</v>
      </c>
      <c r="I36" s="37">
        <v>0.02</v>
      </c>
      <c r="J36" s="38">
        <v>0.53</v>
      </c>
      <c r="K36" s="22"/>
      <c r="L36" s="22"/>
      <c r="M36" s="22"/>
      <c r="N36" s="22"/>
      <c r="O36" s="22"/>
      <c r="P36" s="22"/>
    </row>
    <row r="37" spans="1:16" ht="39" customHeight="1" x14ac:dyDescent="0.2">
      <c r="A37" s="22"/>
      <c r="B37" s="35"/>
      <c r="C37" s="1132" t="s">
        <v>535</v>
      </c>
      <c r="D37" s="1132"/>
      <c r="E37" s="1133"/>
      <c r="F37" s="36">
        <v>0.56000000000000005</v>
      </c>
      <c r="G37" s="37">
        <v>0.36</v>
      </c>
      <c r="H37" s="37">
        <v>0.05</v>
      </c>
      <c r="I37" s="37">
        <v>1.33</v>
      </c>
      <c r="J37" s="38">
        <v>0.48</v>
      </c>
      <c r="K37" s="22"/>
      <c r="L37" s="22"/>
      <c r="M37" s="22"/>
      <c r="N37" s="22"/>
      <c r="O37" s="22"/>
      <c r="P37" s="22"/>
    </row>
    <row r="38" spans="1:16" ht="39" customHeight="1" x14ac:dyDescent="0.2">
      <c r="A38" s="22"/>
      <c r="B38" s="35"/>
      <c r="C38" s="1132" t="s">
        <v>536</v>
      </c>
      <c r="D38" s="1132"/>
      <c r="E38" s="1133"/>
      <c r="F38" s="36" t="s">
        <v>537</v>
      </c>
      <c r="G38" s="37" t="s">
        <v>538</v>
      </c>
      <c r="H38" s="37">
        <v>0.32</v>
      </c>
      <c r="I38" s="37">
        <v>0.22</v>
      </c>
      <c r="J38" s="38">
        <v>0.18</v>
      </c>
      <c r="K38" s="22"/>
      <c r="L38" s="22"/>
      <c r="M38" s="22"/>
      <c r="N38" s="22"/>
      <c r="O38" s="22"/>
      <c r="P38" s="22"/>
    </row>
    <row r="39" spans="1:16" ht="39" customHeight="1" x14ac:dyDescent="0.2">
      <c r="A39" s="22"/>
      <c r="B39" s="35"/>
      <c r="C39" s="1132" t="s">
        <v>539</v>
      </c>
      <c r="D39" s="1132"/>
      <c r="E39" s="1133"/>
      <c r="F39" s="36">
        <v>0.1</v>
      </c>
      <c r="G39" s="37">
        <v>0.11</v>
      </c>
      <c r="H39" s="37">
        <v>0.08</v>
      </c>
      <c r="I39" s="37">
        <v>7.0000000000000007E-2</v>
      </c>
      <c r="J39" s="38">
        <v>0.08</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541</v>
      </c>
      <c r="D43" s="1134"/>
      <c r="E43" s="1135"/>
      <c r="F43" s="41">
        <v>0.66</v>
      </c>
      <c r="G43" s="42">
        <v>0.42</v>
      </c>
      <c r="H43" s="42">
        <v>0</v>
      </c>
      <c r="I43" s="42">
        <v>0</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1KRQ3xnx0Pfx5XnIR/TWpZWIMiNCja/4DneZX401aZVvalqN4SnnTYJ1GUsXwyhmKOu1ON5KkfF8lAOiRnq1w==" saltValue="6N8+m+Ju1qkERIXBOwgE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215</v>
      </c>
      <c r="L45" s="58">
        <v>217</v>
      </c>
      <c r="M45" s="58">
        <v>228</v>
      </c>
      <c r="N45" s="58">
        <v>230</v>
      </c>
      <c r="O45" s="59">
        <v>231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6</v>
      </c>
      <c r="L48" s="62">
        <v>5</v>
      </c>
      <c r="M48" s="62">
        <v>5</v>
      </c>
      <c r="N48" s="62">
        <v>5</v>
      </c>
      <c r="O48" s="63">
        <v>6</v>
      </c>
      <c r="P48" s="46"/>
      <c r="Q48" s="46"/>
      <c r="R48" s="46"/>
      <c r="S48" s="46"/>
      <c r="T48" s="46"/>
      <c r="U48" s="46"/>
    </row>
    <row r="49" spans="1:21" ht="30.75" customHeight="1" x14ac:dyDescent="0.2">
      <c r="A49" s="46"/>
      <c r="B49" s="1163"/>
      <c r="C49" s="1164"/>
      <c r="D49" s="60"/>
      <c r="E49" s="1140" t="s">
        <v>14</v>
      </c>
      <c r="F49" s="1140"/>
      <c r="G49" s="1140"/>
      <c r="H49" s="1140"/>
      <c r="I49" s="1140"/>
      <c r="J49" s="1141"/>
      <c r="K49" s="61">
        <v>8</v>
      </c>
      <c r="L49" s="62">
        <v>7</v>
      </c>
      <c r="M49" s="62">
        <v>6</v>
      </c>
      <c r="N49" s="62">
        <v>6</v>
      </c>
      <c r="O49" s="63">
        <v>7</v>
      </c>
      <c r="P49" s="46"/>
      <c r="Q49" s="46"/>
      <c r="R49" s="46"/>
      <c r="S49" s="46"/>
      <c r="T49" s="46"/>
      <c r="U49" s="46"/>
    </row>
    <row r="50" spans="1:21" ht="30.75" customHeight="1" x14ac:dyDescent="0.2">
      <c r="A50" s="46"/>
      <c r="B50" s="1163"/>
      <c r="C50" s="1164"/>
      <c r="D50" s="60"/>
      <c r="E50" s="1140" t="s">
        <v>15</v>
      </c>
      <c r="F50" s="1140"/>
      <c r="G50" s="1140"/>
      <c r="H50" s="1140"/>
      <c r="I50" s="1140"/>
      <c r="J50" s="1141"/>
      <c r="K50" s="61">
        <v>13</v>
      </c>
      <c r="L50" s="62">
        <v>13</v>
      </c>
      <c r="M50" s="62">
        <v>19</v>
      </c>
      <c r="N50" s="62">
        <v>29</v>
      </c>
      <c r="O50" s="63">
        <v>11</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v>0</v>
      </c>
      <c r="M51" s="62">
        <v>0</v>
      </c>
      <c r="N51" s="62">
        <v>0</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169</v>
      </c>
      <c r="L52" s="62">
        <v>165</v>
      </c>
      <c r="M52" s="62">
        <v>165</v>
      </c>
      <c r="N52" s="62">
        <v>166</v>
      </c>
      <c r="O52" s="63">
        <v>172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73</v>
      </c>
      <c r="L53" s="67">
        <v>77</v>
      </c>
      <c r="M53" s="67">
        <v>93</v>
      </c>
      <c r="N53" s="67">
        <v>104</v>
      </c>
      <c r="O53" s="68">
        <v>83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hsEj+v/VF5mBJCC1/IDgm5dvSgFlh9vsvHXvrnUKlS8knlO0jDA9aaMQzW5PZBIX1RF3mEhTUa8vFfoRFbq7A==" saltValue="g/aWnLdTaOA9INq+dBNrP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7"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2189</v>
      </c>
      <c r="J41" s="331">
        <v>2303</v>
      </c>
      <c r="K41" s="331">
        <v>2302</v>
      </c>
      <c r="L41" s="331">
        <v>2236</v>
      </c>
      <c r="M41" s="332">
        <v>2307</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95</v>
      </c>
      <c r="J43" s="334">
        <v>75</v>
      </c>
      <c r="K43" s="334">
        <v>63</v>
      </c>
      <c r="L43" s="334">
        <v>57</v>
      </c>
      <c r="M43" s="335">
        <v>57</v>
      </c>
    </row>
    <row r="44" spans="2:13" ht="27.75" customHeight="1" x14ac:dyDescent="0.2">
      <c r="B44" s="1171"/>
      <c r="C44" s="1172"/>
      <c r="D44" s="104"/>
      <c r="E44" s="1175" t="s">
        <v>34</v>
      </c>
      <c r="F44" s="1175"/>
      <c r="G44" s="1175"/>
      <c r="H44" s="1176"/>
      <c r="I44" s="333">
        <v>37</v>
      </c>
      <c r="J44" s="334">
        <v>40</v>
      </c>
      <c r="K44" s="334">
        <v>51</v>
      </c>
      <c r="L44" s="334">
        <v>53</v>
      </c>
      <c r="M44" s="335">
        <v>48</v>
      </c>
    </row>
    <row r="45" spans="2:13" ht="27.75" customHeight="1" x14ac:dyDescent="0.2">
      <c r="B45" s="1171"/>
      <c r="C45" s="1172"/>
      <c r="D45" s="104"/>
      <c r="E45" s="1175" t="s">
        <v>35</v>
      </c>
      <c r="F45" s="1175"/>
      <c r="G45" s="1175"/>
      <c r="H45" s="1176"/>
      <c r="I45" s="333">
        <v>153</v>
      </c>
      <c r="J45" s="334">
        <v>262</v>
      </c>
      <c r="K45" s="334" t="s">
        <v>486</v>
      </c>
      <c r="L45" s="334">
        <v>301</v>
      </c>
      <c r="M45" s="335">
        <v>313</v>
      </c>
    </row>
    <row r="46" spans="2:13" ht="27.75" customHeight="1" x14ac:dyDescent="0.2">
      <c r="B46" s="1171"/>
      <c r="C46" s="1172"/>
      <c r="D46" s="105"/>
      <c r="E46" s="1175" t="s">
        <v>36</v>
      </c>
      <c r="F46" s="1175"/>
      <c r="G46" s="1175"/>
      <c r="H46" s="1176"/>
      <c r="I46" s="333" t="s">
        <v>486</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1045</v>
      </c>
      <c r="J50" s="334">
        <v>1118</v>
      </c>
      <c r="K50" s="334">
        <v>1324</v>
      </c>
      <c r="L50" s="334">
        <v>1395</v>
      </c>
      <c r="M50" s="335">
        <v>1402</v>
      </c>
    </row>
    <row r="51" spans="2:13" ht="27.75" customHeight="1" x14ac:dyDescent="0.2">
      <c r="B51" s="1171"/>
      <c r="C51" s="1172"/>
      <c r="D51" s="104"/>
      <c r="E51" s="1175" t="s">
        <v>42</v>
      </c>
      <c r="F51" s="1175"/>
      <c r="G51" s="1175"/>
      <c r="H51" s="1176"/>
      <c r="I51" s="333">
        <v>136</v>
      </c>
      <c r="J51" s="334">
        <v>169</v>
      </c>
      <c r="K51" s="334">
        <v>158</v>
      </c>
      <c r="L51" s="334">
        <v>131</v>
      </c>
      <c r="M51" s="335">
        <v>125</v>
      </c>
    </row>
    <row r="52" spans="2:13" ht="27.75" customHeight="1" x14ac:dyDescent="0.2">
      <c r="B52" s="1173"/>
      <c r="C52" s="1174"/>
      <c r="D52" s="104"/>
      <c r="E52" s="1175" t="s">
        <v>43</v>
      </c>
      <c r="F52" s="1175"/>
      <c r="G52" s="1175"/>
      <c r="H52" s="1176"/>
      <c r="I52" s="333">
        <v>1623</v>
      </c>
      <c r="J52" s="334">
        <v>1646</v>
      </c>
      <c r="K52" s="334">
        <v>1659</v>
      </c>
      <c r="L52" s="334">
        <v>1635</v>
      </c>
      <c r="M52" s="335">
        <v>1660</v>
      </c>
    </row>
    <row r="53" spans="2:13" ht="27.75" customHeight="1" thickBot="1" x14ac:dyDescent="0.25">
      <c r="B53" s="1177" t="s">
        <v>19</v>
      </c>
      <c r="C53" s="1178"/>
      <c r="D53" s="108"/>
      <c r="E53" s="1179" t="s">
        <v>44</v>
      </c>
      <c r="F53" s="1179"/>
      <c r="G53" s="1179"/>
      <c r="H53" s="1180"/>
      <c r="I53" s="336">
        <v>-331</v>
      </c>
      <c r="J53" s="337">
        <v>-254</v>
      </c>
      <c r="K53" s="337">
        <v>-724</v>
      </c>
      <c r="L53" s="337">
        <v>-513</v>
      </c>
      <c r="M53" s="338">
        <v>-462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1Wk9WM/TqJ52+CYVmg95XZ88DZu6IPfoom7OMERR1Gf327PfrLjg7ftZeqxyRQy3mf+EHWl9KyeAA3YrdNl+A==" saltValue="h9iCydBYaxesJ2zogVLw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998</v>
      </c>
      <c r="G55" s="339">
        <v>1056</v>
      </c>
      <c r="H55" s="340">
        <v>1078</v>
      </c>
    </row>
    <row r="56" spans="2:8" ht="52.5" customHeight="1" x14ac:dyDescent="0.2">
      <c r="B56" s="120"/>
      <c r="C56" s="1198" t="s">
        <v>47</v>
      </c>
      <c r="D56" s="1198"/>
      <c r="E56" s="1199"/>
      <c r="F56" s="341">
        <v>77</v>
      </c>
      <c r="G56" s="341">
        <v>81</v>
      </c>
      <c r="H56" s="342">
        <v>84</v>
      </c>
    </row>
    <row r="57" spans="2:8" ht="53.25" customHeight="1" x14ac:dyDescent="0.2">
      <c r="B57" s="120"/>
      <c r="C57" s="1200" t="s">
        <v>48</v>
      </c>
      <c r="D57" s="1200"/>
      <c r="E57" s="1201"/>
      <c r="F57" s="343">
        <v>209</v>
      </c>
      <c r="G57" s="343">
        <v>225</v>
      </c>
      <c r="H57" s="344">
        <v>221</v>
      </c>
    </row>
    <row r="58" spans="2:8" ht="45.75" customHeight="1" x14ac:dyDescent="0.2">
      <c r="B58" s="121"/>
      <c r="C58" s="1188" t="s">
        <v>548</v>
      </c>
      <c r="D58" s="1189"/>
      <c r="E58" s="1190"/>
      <c r="F58" s="345">
        <v>118</v>
      </c>
      <c r="G58" s="345">
        <v>117</v>
      </c>
      <c r="H58" s="346">
        <v>118</v>
      </c>
    </row>
    <row r="59" spans="2:8" ht="45.75" customHeight="1" x14ac:dyDescent="0.2">
      <c r="B59" s="121"/>
      <c r="C59" s="1188" t="s">
        <v>549</v>
      </c>
      <c r="D59" s="1189"/>
      <c r="E59" s="1190"/>
      <c r="F59" s="345">
        <v>27</v>
      </c>
      <c r="G59" s="345">
        <v>28</v>
      </c>
      <c r="H59" s="346">
        <v>34</v>
      </c>
    </row>
    <row r="60" spans="2:8" ht="45.75" customHeight="1" x14ac:dyDescent="0.2">
      <c r="B60" s="121"/>
      <c r="C60" s="1188" t="s">
        <v>550</v>
      </c>
      <c r="D60" s="1189"/>
      <c r="E60" s="1190"/>
      <c r="F60" s="345">
        <v>18</v>
      </c>
      <c r="G60" s="345">
        <v>28</v>
      </c>
      <c r="H60" s="346">
        <v>19</v>
      </c>
    </row>
    <row r="61" spans="2:8" ht="45.75" customHeight="1" x14ac:dyDescent="0.2">
      <c r="B61" s="121"/>
      <c r="C61" s="1188" t="s">
        <v>551</v>
      </c>
      <c r="D61" s="1189"/>
      <c r="E61" s="1190"/>
      <c r="F61" s="345">
        <v>13</v>
      </c>
      <c r="G61" s="345">
        <v>15</v>
      </c>
      <c r="H61" s="346">
        <v>19</v>
      </c>
    </row>
    <row r="62" spans="2:8" ht="45.75" customHeight="1" thickBot="1" x14ac:dyDescent="0.25">
      <c r="B62" s="122"/>
      <c r="C62" s="1191" t="s">
        <v>552</v>
      </c>
      <c r="D62" s="1192"/>
      <c r="E62" s="1193"/>
      <c r="F62" s="347">
        <v>13</v>
      </c>
      <c r="G62" s="347">
        <v>15</v>
      </c>
      <c r="H62" s="348">
        <v>18</v>
      </c>
    </row>
    <row r="63" spans="2:8" ht="52.5" customHeight="1" thickBot="1" x14ac:dyDescent="0.25">
      <c r="B63" s="123"/>
      <c r="C63" s="1194" t="s">
        <v>49</v>
      </c>
      <c r="D63" s="1194"/>
      <c r="E63" s="1195"/>
      <c r="F63" s="349">
        <v>1285</v>
      </c>
      <c r="G63" s="349">
        <v>1361</v>
      </c>
      <c r="H63" s="350">
        <v>1382</v>
      </c>
    </row>
    <row r="64" spans="2:8" ht="13" x14ac:dyDescent="0.2"/>
  </sheetData>
  <sheetProtection algorithmName="SHA-512" hashValue="wfTe4lBwNbLQcwlUR/Fg4Ijv5pc3/oJwy51PYMXk/qtrNxiES7wJ/tm9x/ayaFa0DEtKgaXofWRU3F6mvxgMuw==" saltValue="kijJNgZVNsW4yxT1SSf6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B4679-211F-4702-B6DD-C4126795E99D}">
  <sheetPr>
    <pageSetUpPr fitToPage="1"/>
  </sheetPr>
  <dimension ref="A1:DE85"/>
  <sheetViews>
    <sheetView showGridLines="0" zoomScale="70" zoomScaleNormal="70" zoomScaleSheetLayoutView="55" workbookViewId="0">
      <selection activeCell="BU63" sqref="BU63"/>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60.5</v>
      </c>
      <c r="BQ53" s="1231"/>
      <c r="BR53" s="1231"/>
      <c r="BS53" s="1231"/>
      <c r="BT53" s="1231"/>
      <c r="BU53" s="1231"/>
      <c r="BV53" s="1231"/>
      <c r="BW53" s="1231"/>
      <c r="BX53" s="1231">
        <v>61.7</v>
      </c>
      <c r="BY53" s="1231"/>
      <c r="BZ53" s="1231"/>
      <c r="CA53" s="1231"/>
      <c r="CB53" s="1231"/>
      <c r="CC53" s="1231"/>
      <c r="CD53" s="1231"/>
      <c r="CE53" s="1231"/>
      <c r="CF53" s="1231">
        <v>63.2</v>
      </c>
      <c r="CG53" s="1231"/>
      <c r="CH53" s="1231"/>
      <c r="CI53" s="1231"/>
      <c r="CJ53" s="1231"/>
      <c r="CK53" s="1231"/>
      <c r="CL53" s="1231"/>
      <c r="CM53" s="1231"/>
      <c r="CN53" s="1231">
        <v>65</v>
      </c>
      <c r="CO53" s="1231"/>
      <c r="CP53" s="1231"/>
      <c r="CQ53" s="1231"/>
      <c r="CR53" s="1231"/>
      <c r="CS53" s="1231"/>
      <c r="CT53" s="1231"/>
      <c r="CU53" s="1231"/>
      <c r="CV53" s="1231">
        <v>66.2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7.5</v>
      </c>
      <c r="BQ75" s="1231"/>
      <c r="BR75" s="1231"/>
      <c r="BS75" s="1231"/>
      <c r="BT75" s="1231"/>
      <c r="BU75" s="1231"/>
      <c r="BV75" s="1231"/>
      <c r="BW75" s="1231"/>
      <c r="BX75" s="1231">
        <v>7.1</v>
      </c>
      <c r="BY75" s="1231"/>
      <c r="BZ75" s="1231"/>
      <c r="CA75" s="1231"/>
      <c r="CB75" s="1231"/>
      <c r="CC75" s="1231"/>
      <c r="CD75" s="1231"/>
      <c r="CE75" s="1231"/>
      <c r="CF75" s="1231">
        <v>7.4</v>
      </c>
      <c r="CG75" s="1231"/>
      <c r="CH75" s="1231"/>
      <c r="CI75" s="1231"/>
      <c r="CJ75" s="1231"/>
      <c r="CK75" s="1231"/>
      <c r="CL75" s="1231"/>
      <c r="CM75" s="1231"/>
      <c r="CN75" s="1231">
        <v>8.1999999999999993</v>
      </c>
      <c r="CO75" s="1231"/>
      <c r="CP75" s="1231"/>
      <c r="CQ75" s="1231"/>
      <c r="CR75" s="1231"/>
      <c r="CS75" s="1231"/>
      <c r="CT75" s="1231"/>
      <c r="CU75" s="1231"/>
      <c r="CV75" s="1231">
        <v>8.3000000000000007</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2e0PqRhnKhxK6imwQBl8lpVjWVJkdv19o01ypx+Rdv1fFFZSw0xoW61/7GdNcq83Dd9e/9etZk4hKlWBwUpZg==" saltValue="XY0OPQkMce21hIemiq5Uo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8EC96-EA78-4AC2-99CE-921374422F46}">
  <sheetPr>
    <pageSetUpPr fitToPage="1"/>
  </sheetPr>
  <dimension ref="A1:DR125"/>
  <sheetViews>
    <sheetView showGridLines="0" topLeftCell="A99" zoomScale="70" zoomScaleNormal="70" zoomScaleSheetLayoutView="70" workbookViewId="0">
      <selection activeCell="BU63" sqref="BU6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1kiNVFAvTt6ZPzvPqs99iD1PZ1aG5An2aR9hPJYtao4rpfxn5cLqcPgrdFQIMcrIVpVH5qDe2GWs4ORqPG8oQ==" saltValue="8G4kP5Xo1tvRB1wb81B4r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C4390-B133-4731-8C11-03DE6CE80545}">
  <sheetPr>
    <pageSetUpPr fitToPage="1"/>
  </sheetPr>
  <dimension ref="A1:DR125"/>
  <sheetViews>
    <sheetView showGridLines="0" tabSelected="1" zoomScale="70" zoomScaleNormal="70" zoomScaleSheetLayoutView="55" workbookViewId="0">
      <selection activeCell="BU63" sqref="BU6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Ucbd8fQgnF0fQwHGIzTuzC2kd0Jso2dIT8NhEbPVFGT8Tp3bPKDaWvqMUzq5+xpv9qLexzCjAoi4EvyvAq3kg==" saltValue="Y/wwdQVhz7L/m1T+StFYr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348255</v>
      </c>
      <c r="E3" s="142"/>
      <c r="F3" s="143">
        <v>301035</v>
      </c>
      <c r="G3" s="144"/>
      <c r="H3" s="145"/>
    </row>
    <row r="4" spans="1:8" x14ac:dyDescent="0.2">
      <c r="A4" s="146"/>
      <c r="B4" s="147"/>
      <c r="C4" s="148"/>
      <c r="D4" s="149">
        <v>172331</v>
      </c>
      <c r="E4" s="150"/>
      <c r="F4" s="151">
        <v>154376</v>
      </c>
      <c r="G4" s="152"/>
      <c r="H4" s="153"/>
    </row>
    <row r="5" spans="1:8" x14ac:dyDescent="0.2">
      <c r="A5" s="134" t="s">
        <v>519</v>
      </c>
      <c r="B5" s="139"/>
      <c r="C5" s="140"/>
      <c r="D5" s="141">
        <v>439156</v>
      </c>
      <c r="E5" s="142"/>
      <c r="F5" s="143">
        <v>277467</v>
      </c>
      <c r="G5" s="144"/>
      <c r="H5" s="145"/>
    </row>
    <row r="6" spans="1:8" x14ac:dyDescent="0.2">
      <c r="A6" s="146"/>
      <c r="B6" s="147"/>
      <c r="C6" s="148"/>
      <c r="D6" s="149">
        <v>180234</v>
      </c>
      <c r="E6" s="150"/>
      <c r="F6" s="151">
        <v>128378</v>
      </c>
      <c r="G6" s="152"/>
      <c r="H6" s="153"/>
    </row>
    <row r="7" spans="1:8" x14ac:dyDescent="0.2">
      <c r="A7" s="134" t="s">
        <v>520</v>
      </c>
      <c r="B7" s="139"/>
      <c r="C7" s="140"/>
      <c r="D7" s="141">
        <v>402338</v>
      </c>
      <c r="E7" s="142"/>
      <c r="F7" s="143">
        <v>282256</v>
      </c>
      <c r="G7" s="144"/>
      <c r="H7" s="145"/>
    </row>
    <row r="8" spans="1:8" x14ac:dyDescent="0.2">
      <c r="A8" s="146"/>
      <c r="B8" s="147"/>
      <c r="C8" s="148"/>
      <c r="D8" s="149">
        <v>115108</v>
      </c>
      <c r="E8" s="150"/>
      <c r="F8" s="151">
        <v>145453</v>
      </c>
      <c r="G8" s="152"/>
      <c r="H8" s="153"/>
    </row>
    <row r="9" spans="1:8" x14ac:dyDescent="0.2">
      <c r="A9" s="134" t="s">
        <v>521</v>
      </c>
      <c r="B9" s="139"/>
      <c r="C9" s="140"/>
      <c r="D9" s="141">
        <v>265490</v>
      </c>
      <c r="E9" s="142"/>
      <c r="F9" s="143">
        <v>295341</v>
      </c>
      <c r="G9" s="144"/>
      <c r="H9" s="145"/>
    </row>
    <row r="10" spans="1:8" x14ac:dyDescent="0.2">
      <c r="A10" s="146"/>
      <c r="B10" s="147"/>
      <c r="C10" s="148"/>
      <c r="D10" s="149">
        <v>103370</v>
      </c>
      <c r="E10" s="150"/>
      <c r="F10" s="151">
        <v>137402</v>
      </c>
      <c r="G10" s="152"/>
      <c r="H10" s="153"/>
    </row>
    <row r="11" spans="1:8" x14ac:dyDescent="0.2">
      <c r="A11" s="134" t="s">
        <v>522</v>
      </c>
      <c r="B11" s="139"/>
      <c r="C11" s="140"/>
      <c r="D11" s="141">
        <v>434816</v>
      </c>
      <c r="E11" s="142"/>
      <c r="F11" s="143">
        <v>292845</v>
      </c>
      <c r="G11" s="144"/>
      <c r="H11" s="145"/>
    </row>
    <row r="12" spans="1:8" x14ac:dyDescent="0.2">
      <c r="A12" s="146"/>
      <c r="B12" s="147"/>
      <c r="C12" s="154"/>
      <c r="D12" s="149">
        <v>143652</v>
      </c>
      <c r="E12" s="150"/>
      <c r="F12" s="151">
        <v>143187</v>
      </c>
      <c r="G12" s="152"/>
      <c r="H12" s="153"/>
    </row>
    <row r="13" spans="1:8" x14ac:dyDescent="0.2">
      <c r="A13" s="134"/>
      <c r="B13" s="139"/>
      <c r="C13" s="140"/>
      <c r="D13" s="141">
        <v>378011</v>
      </c>
      <c r="E13" s="142"/>
      <c r="F13" s="143">
        <v>289789</v>
      </c>
      <c r="G13" s="155"/>
      <c r="H13" s="145"/>
    </row>
    <row r="14" spans="1:8" x14ac:dyDescent="0.2">
      <c r="A14" s="146"/>
      <c r="B14" s="147"/>
      <c r="C14" s="148"/>
      <c r="D14" s="149">
        <v>142939</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1.9</v>
      </c>
      <c r="C19" s="156">
        <f>ROUND(VALUE(SUBSTITUTE(実質収支比率等に係る経年分析!G$48,"▲","-")),2)</f>
        <v>10.4</v>
      </c>
      <c r="D19" s="156">
        <f>ROUND(VALUE(SUBSTITUTE(実質収支比率等に係る経年分析!H$48,"▲","-")),2)</f>
        <v>9.2899999999999991</v>
      </c>
      <c r="E19" s="156">
        <f>ROUND(VALUE(SUBSTITUTE(実質収支比率等に係る経年分析!I$48,"▲","-")),2)</f>
        <v>3.57</v>
      </c>
      <c r="F19" s="156">
        <f>ROUND(VALUE(SUBSTITUTE(実質収支比率等に係る経年分析!J$48,"▲","-")),2)</f>
        <v>8.01</v>
      </c>
    </row>
    <row r="20" spans="1:11" x14ac:dyDescent="0.2">
      <c r="A20" s="156" t="s">
        <v>53</v>
      </c>
      <c r="B20" s="156">
        <f>ROUND(VALUE(SUBSTITUTE(実質収支比率等に係る経年分析!F$47,"▲","-")),2)</f>
        <v>65.900000000000006</v>
      </c>
      <c r="C20" s="156">
        <f>ROUND(VALUE(SUBSTITUTE(実質収支比率等に係る経年分析!G$47,"▲","-")),2)</f>
        <v>63.87</v>
      </c>
      <c r="D20" s="156">
        <f>ROUND(VALUE(SUBSTITUTE(実質収支比率等に係る経年分析!H$47,"▲","-")),2)</f>
        <v>79.81</v>
      </c>
      <c r="E20" s="156">
        <f>ROUND(VALUE(SUBSTITUTE(実質収支比率等に係る経年分析!I$47,"▲","-")),2)</f>
        <v>82.99</v>
      </c>
      <c r="F20" s="156">
        <f>ROUND(VALUE(SUBSTITUTE(実質収支比率等に係る経年分析!J$47,"▲","-")),2)</f>
        <v>81.430000000000007</v>
      </c>
    </row>
    <row r="21" spans="1:11" x14ac:dyDescent="0.2">
      <c r="A21" s="156" t="s">
        <v>54</v>
      </c>
      <c r="B21" s="156">
        <f>IF(ISNUMBER(VALUE(SUBSTITUTE(実質収支比率等に係る経年分析!F$49,"▲","-"))),ROUND(VALUE(SUBSTITUTE(実質収支比率等に係る経年分析!F$49,"▲","-")),2),NA())</f>
        <v>-1.33</v>
      </c>
      <c r="C21" s="156">
        <f>IF(ISNUMBER(VALUE(SUBSTITUTE(実質収支比率等に係る経年分析!G$49,"▲","-"))),ROUND(VALUE(SUBSTITUTE(実質収支比率等に係る経年分析!G$49,"▲","-")),2),NA())</f>
        <v>12.11</v>
      </c>
      <c r="D21" s="156">
        <f>IF(ISNUMBER(VALUE(SUBSTITUTE(実質収支比率等に係る経年分析!H$49,"▲","-"))),ROUND(VALUE(SUBSTITUTE(実質収支比率等に係る経年分析!H$49,"▲","-")),2),NA())</f>
        <v>13.16</v>
      </c>
      <c r="E21" s="156">
        <f>IF(ISNUMBER(VALUE(SUBSTITUTE(実質収支比率等に係る経年分析!I$49,"▲","-"))),ROUND(VALUE(SUBSTITUTE(実質収支比率等に係る経年分析!I$49,"▲","-")),2),NA())</f>
        <v>-1.08</v>
      </c>
      <c r="F21" s="156">
        <f>IF(ISNUMBER(VALUE(SUBSTITUTE(実質収支比率等に係る経年分析!J$49,"▲","-"))),ROUND(VALUE(SUBSTITUTE(実質収支比率等に係る経年分析!J$49,"▲","-")),2),NA())</f>
        <v>6.28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産山村後期高齢者医療特別会計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産山村診療所特別会計</v>
      </c>
      <c r="B32" s="157">
        <f>IF(ROUND(VALUE(SUBSTITUTE(連結実質赤字比率に係る赤字・黒字の構成分析!F$38,"▲", "-")), 2) &lt; 0, ABS(ROUND(VALUE(SUBSTITUTE(連結実質赤字比率に係る赤字・黒字の構成分析!F$38,"▲", "-")), 2)), NA())</f>
        <v>1.61</v>
      </c>
      <c r="C32" s="157" t="e">
        <f>IF(ROUND(VALUE(SUBSTITUTE(連結実質赤字比率に係る赤字・黒字の構成分析!F$38,"▲", "-")), 2) &gt;= 0, ABS(ROUND(VALUE(SUBSTITUTE(連結実質赤字比率に係る赤字・黒字の構成分析!F$38,"▲", "-")), 2)), NA())</f>
        <v>#N/A</v>
      </c>
      <c r="D32" s="157">
        <f>IF(ROUND(VALUE(SUBSTITUTE(連結実質赤字比率に係る赤字・黒字の構成分析!G$38,"▲", "-")), 2) &lt; 0, ABS(ROUND(VALUE(SUBSTITUTE(連結実質赤字比率に係る赤字・黒字の構成分析!G$38,"▲", "-")), 2)), NA())</f>
        <v>0.54</v>
      </c>
      <c r="E32" s="157" t="e">
        <f>IF(ROUND(VALUE(SUBSTITUTE(連結実質赤字比率に係る赤字・黒字の構成分析!G$38,"▲", "-")), 2) &gt;= 0, ABS(ROUND(VALUE(SUBSTITUTE(連結実質赤字比率に係る赤字・黒字の構成分析!G$38,"▲", "-")), 2)), NA())</f>
        <v>#N/A</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2">
      <c r="A33" s="157" t="str">
        <f>IF(連結実質赤字比率に係る赤字・黒字の構成分析!C$37="",NA(),連結実質赤字比率に係る赤字・黒字の構成分析!C$37)</f>
        <v>産山村国民健康保険特別会計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0.56000000000000005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0.48</v>
      </c>
    </row>
    <row r="34" spans="1:16" x14ac:dyDescent="0.2">
      <c r="A34" s="157" t="str">
        <f>IF(連結実質赤字比率に係る赤字・黒字の構成分析!C$36="",NA(),連結実質赤字比率に係る赤字・黒字の構成分析!C$36)</f>
        <v>産山村簡易水道事業特別会計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0.53</v>
      </c>
    </row>
    <row r="35" spans="1:16" x14ac:dyDescent="0.2">
      <c r="A35" s="157" t="str">
        <f>IF(連結実質赤字比率に係る赤字・黒字の構成分析!C$35="",NA(),連結実質赤字比率に係る赤字・黒字の構成分析!C$35)</f>
        <v>産山村介護保険特別会計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1.1100000000000001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3.51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8.9600000000000009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169</v>
      </c>
      <c r="E42" s="158"/>
      <c r="F42" s="158"/>
      <c r="G42" s="158">
        <f>'実質公債費比率（分子）の構造'!L$52</f>
        <v>165</v>
      </c>
      <c r="H42" s="158"/>
      <c r="I42" s="158"/>
      <c r="J42" s="158">
        <f>'実質公債費比率（分子）の構造'!M$52</f>
        <v>165</v>
      </c>
      <c r="K42" s="158"/>
      <c r="L42" s="158"/>
      <c r="M42" s="158">
        <f>'実質公債費比率（分子）の構造'!N$52</f>
        <v>166</v>
      </c>
      <c r="N42" s="158"/>
      <c r="O42" s="158"/>
      <c r="P42" s="158">
        <f>'実質公債費比率（分子）の構造'!O$52</f>
        <v>172</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13</v>
      </c>
      <c r="C44" s="158"/>
      <c r="D44" s="158"/>
      <c r="E44" s="158">
        <f>'実質公債費比率（分子）の構造'!L$50</f>
        <v>13</v>
      </c>
      <c r="F44" s="158"/>
      <c r="G44" s="158"/>
      <c r="H44" s="158">
        <f>'実質公債費比率（分子）の構造'!M$50</f>
        <v>19</v>
      </c>
      <c r="I44" s="158"/>
      <c r="J44" s="158"/>
      <c r="K44" s="158">
        <f>'実質公債費比率（分子）の構造'!N$50</f>
        <v>29</v>
      </c>
      <c r="L44" s="158"/>
      <c r="M44" s="158"/>
      <c r="N44" s="158">
        <f>'実質公債費比率（分子）の構造'!O$50</f>
        <v>11</v>
      </c>
      <c r="O44" s="158"/>
      <c r="P44" s="158"/>
    </row>
    <row r="45" spans="1:16" x14ac:dyDescent="0.2">
      <c r="A45" s="158" t="s">
        <v>63</v>
      </c>
      <c r="B45" s="158">
        <f>'実質公債費比率（分子）の構造'!K$49</f>
        <v>8</v>
      </c>
      <c r="C45" s="158"/>
      <c r="D45" s="158"/>
      <c r="E45" s="158">
        <f>'実質公債費比率（分子）の構造'!L$49</f>
        <v>7</v>
      </c>
      <c r="F45" s="158"/>
      <c r="G45" s="158"/>
      <c r="H45" s="158">
        <f>'実質公債費比率（分子）の構造'!M$49</f>
        <v>6</v>
      </c>
      <c r="I45" s="158"/>
      <c r="J45" s="158"/>
      <c r="K45" s="158">
        <f>'実質公債費比率（分子）の構造'!N$49</f>
        <v>6</v>
      </c>
      <c r="L45" s="158"/>
      <c r="M45" s="158"/>
      <c r="N45" s="158">
        <f>'実質公債費比率（分子）の構造'!O$49</f>
        <v>7</v>
      </c>
      <c r="O45" s="158"/>
      <c r="P45" s="158"/>
    </row>
    <row r="46" spans="1:16" x14ac:dyDescent="0.2">
      <c r="A46" s="158" t="s">
        <v>64</v>
      </c>
      <c r="B46" s="158">
        <f>'実質公債費比率（分子）の構造'!K$48</f>
        <v>6</v>
      </c>
      <c r="C46" s="158"/>
      <c r="D46" s="158"/>
      <c r="E46" s="158">
        <f>'実質公債費比率（分子）の構造'!L$48</f>
        <v>5</v>
      </c>
      <c r="F46" s="158"/>
      <c r="G46" s="158"/>
      <c r="H46" s="158">
        <f>'実質公債費比率（分子）の構造'!M$48</f>
        <v>5</v>
      </c>
      <c r="I46" s="158"/>
      <c r="J46" s="158"/>
      <c r="K46" s="158">
        <f>'実質公債費比率（分子）の構造'!N$48</f>
        <v>5</v>
      </c>
      <c r="L46" s="158"/>
      <c r="M46" s="158"/>
      <c r="N46" s="158">
        <f>'実質公債費比率（分子）の構造'!O$48</f>
        <v>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215</v>
      </c>
      <c r="C49" s="158"/>
      <c r="D49" s="158"/>
      <c r="E49" s="158">
        <f>'実質公債費比率（分子）の構造'!L$45</f>
        <v>217</v>
      </c>
      <c r="F49" s="158"/>
      <c r="G49" s="158"/>
      <c r="H49" s="158">
        <f>'実質公債費比率（分子）の構造'!M$45</f>
        <v>228</v>
      </c>
      <c r="I49" s="158"/>
      <c r="J49" s="158"/>
      <c r="K49" s="158">
        <f>'実質公債費比率（分子）の構造'!N$45</f>
        <v>230</v>
      </c>
      <c r="L49" s="158"/>
      <c r="M49" s="158"/>
      <c r="N49" s="158">
        <f>'実質公債費比率（分子）の構造'!O$45</f>
        <v>231</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77</v>
      </c>
      <c r="G50" s="158" t="e">
        <f>NA()</f>
        <v>#N/A</v>
      </c>
      <c r="H50" s="158" t="e">
        <f>NA()</f>
        <v>#N/A</v>
      </c>
      <c r="I50" s="158">
        <f>IF(ISNUMBER('実質公債費比率（分子）の構造'!M$53),'実質公債費比率（分子）の構造'!M$53,NA())</f>
        <v>93</v>
      </c>
      <c r="J50" s="158" t="e">
        <f>NA()</f>
        <v>#N/A</v>
      </c>
      <c r="K50" s="158" t="e">
        <f>NA()</f>
        <v>#N/A</v>
      </c>
      <c r="L50" s="158">
        <f>IF(ISNUMBER('実質公債費比率（分子）の構造'!N$53),'実質公債費比率（分子）の構造'!N$53,NA())</f>
        <v>104</v>
      </c>
      <c r="M50" s="158" t="e">
        <f>NA()</f>
        <v>#N/A</v>
      </c>
      <c r="N50" s="158" t="e">
        <f>NA()</f>
        <v>#N/A</v>
      </c>
      <c r="O50" s="158">
        <f>IF(ISNUMBER('実質公債費比率（分子）の構造'!O$53),'実質公債費比率（分子）の構造'!O$53,NA())</f>
        <v>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1623</v>
      </c>
      <c r="E56" s="157"/>
      <c r="F56" s="157"/>
      <c r="G56" s="157">
        <f>'将来負担比率（分子）の構造'!J$52</f>
        <v>1646</v>
      </c>
      <c r="H56" s="157"/>
      <c r="I56" s="157"/>
      <c r="J56" s="157">
        <f>'将来負担比率（分子）の構造'!K$52</f>
        <v>1659</v>
      </c>
      <c r="K56" s="157"/>
      <c r="L56" s="157"/>
      <c r="M56" s="157">
        <f>'将来負担比率（分子）の構造'!L$52</f>
        <v>1635</v>
      </c>
      <c r="N56" s="157"/>
      <c r="O56" s="157"/>
      <c r="P56" s="157">
        <f>'将来負担比率（分子）の構造'!M$52</f>
        <v>1660</v>
      </c>
    </row>
    <row r="57" spans="1:16" x14ac:dyDescent="0.2">
      <c r="A57" s="157" t="s">
        <v>42</v>
      </c>
      <c r="B57" s="157"/>
      <c r="C57" s="157"/>
      <c r="D57" s="157">
        <f>'将来負担比率（分子）の構造'!I$51</f>
        <v>136</v>
      </c>
      <c r="E57" s="157"/>
      <c r="F57" s="157"/>
      <c r="G57" s="157">
        <f>'将来負担比率（分子）の構造'!J$51</f>
        <v>169</v>
      </c>
      <c r="H57" s="157"/>
      <c r="I57" s="157"/>
      <c r="J57" s="157">
        <f>'将来負担比率（分子）の構造'!K$51</f>
        <v>158</v>
      </c>
      <c r="K57" s="157"/>
      <c r="L57" s="157"/>
      <c r="M57" s="157">
        <f>'将来負担比率（分子）の構造'!L$51</f>
        <v>131</v>
      </c>
      <c r="N57" s="157"/>
      <c r="O57" s="157"/>
      <c r="P57" s="157">
        <f>'将来負担比率（分子）の構造'!M$51</f>
        <v>125</v>
      </c>
    </row>
    <row r="58" spans="1:16" x14ac:dyDescent="0.2">
      <c r="A58" s="157" t="s">
        <v>41</v>
      </c>
      <c r="B58" s="157"/>
      <c r="C58" s="157"/>
      <c r="D58" s="157">
        <f>'将来負担比率（分子）の構造'!I$50</f>
        <v>1045</v>
      </c>
      <c r="E58" s="157"/>
      <c r="F58" s="157"/>
      <c r="G58" s="157">
        <f>'将来負担比率（分子）の構造'!J$50</f>
        <v>1118</v>
      </c>
      <c r="H58" s="157"/>
      <c r="I58" s="157"/>
      <c r="J58" s="157">
        <f>'将来負担比率（分子）の構造'!K$50</f>
        <v>1324</v>
      </c>
      <c r="K58" s="157"/>
      <c r="L58" s="157"/>
      <c r="M58" s="157">
        <f>'将来負担比率（分子）の構造'!L$50</f>
        <v>1395</v>
      </c>
      <c r="N58" s="157"/>
      <c r="O58" s="157"/>
      <c r="P58" s="157">
        <f>'将来負担比率（分子）の構造'!M$50</f>
        <v>1402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153</v>
      </c>
      <c r="C62" s="157"/>
      <c r="D62" s="157"/>
      <c r="E62" s="157">
        <f>'将来負担比率（分子）の構造'!J$45</f>
        <v>262</v>
      </c>
      <c r="F62" s="157"/>
      <c r="G62" s="157"/>
      <c r="H62" s="157" t="str">
        <f>'将来負担比率（分子）の構造'!K$45</f>
        <v>-</v>
      </c>
      <c r="I62" s="157"/>
      <c r="J62" s="157"/>
      <c r="K62" s="157">
        <f>'将来負担比率（分子）の構造'!L$45</f>
        <v>301</v>
      </c>
      <c r="L62" s="157"/>
      <c r="M62" s="157"/>
      <c r="N62" s="157">
        <f>'将来負担比率（分子）の構造'!M$45</f>
        <v>313</v>
      </c>
      <c r="O62" s="157"/>
      <c r="P62" s="157"/>
    </row>
    <row r="63" spans="1:16" x14ac:dyDescent="0.2">
      <c r="A63" s="157" t="s">
        <v>34</v>
      </c>
      <c r="B63" s="157">
        <f>'将来負担比率（分子）の構造'!I$44</f>
        <v>37</v>
      </c>
      <c r="C63" s="157"/>
      <c r="D63" s="157"/>
      <c r="E63" s="157">
        <f>'将来負担比率（分子）の構造'!J$44</f>
        <v>40</v>
      </c>
      <c r="F63" s="157"/>
      <c r="G63" s="157"/>
      <c r="H63" s="157">
        <f>'将来負担比率（分子）の構造'!K$44</f>
        <v>51</v>
      </c>
      <c r="I63" s="157"/>
      <c r="J63" s="157"/>
      <c r="K63" s="157">
        <f>'将来負担比率（分子）の構造'!L$44</f>
        <v>53</v>
      </c>
      <c r="L63" s="157"/>
      <c r="M63" s="157"/>
      <c r="N63" s="157">
        <f>'将来負担比率（分子）の構造'!M$44</f>
        <v>48</v>
      </c>
      <c r="O63" s="157"/>
      <c r="P63" s="157"/>
    </row>
    <row r="64" spans="1:16" x14ac:dyDescent="0.2">
      <c r="A64" s="157" t="s">
        <v>33</v>
      </c>
      <c r="B64" s="157">
        <f>'将来負担比率（分子）の構造'!I$43</f>
        <v>95</v>
      </c>
      <c r="C64" s="157"/>
      <c r="D64" s="157"/>
      <c r="E64" s="157">
        <f>'将来負担比率（分子）の構造'!J$43</f>
        <v>75</v>
      </c>
      <c r="F64" s="157"/>
      <c r="G64" s="157"/>
      <c r="H64" s="157">
        <f>'将来負担比率（分子）の構造'!K$43</f>
        <v>63</v>
      </c>
      <c r="I64" s="157"/>
      <c r="J64" s="157"/>
      <c r="K64" s="157">
        <f>'将来負担比率（分子）の構造'!L$43</f>
        <v>57</v>
      </c>
      <c r="L64" s="157"/>
      <c r="M64" s="157"/>
      <c r="N64" s="157">
        <f>'将来負担比率（分子）の構造'!M$43</f>
        <v>57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2189</v>
      </c>
      <c r="C66" s="157"/>
      <c r="D66" s="157"/>
      <c r="E66" s="157">
        <f>'将来負担比率（分子）の構造'!J$41</f>
        <v>2303</v>
      </c>
      <c r="F66" s="157"/>
      <c r="G66" s="157"/>
      <c r="H66" s="157">
        <f>'将来負担比率（分子）の構造'!K$41</f>
        <v>2302</v>
      </c>
      <c r="I66" s="157"/>
      <c r="J66" s="157"/>
      <c r="K66" s="157">
        <f>'将来負担比率（分子）の構造'!L$41</f>
        <v>2236</v>
      </c>
      <c r="L66" s="157"/>
      <c r="M66" s="157"/>
      <c r="N66" s="157">
        <f>'将来負担比率（分子）の構造'!M$41</f>
        <v>2307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998</v>
      </c>
      <c r="C72" s="161">
        <f>基金残高に係る経年分析!G55</f>
        <v>1056</v>
      </c>
      <c r="D72" s="161">
        <f>基金残高に係る経年分析!H55</f>
        <v>1078</v>
      </c>
    </row>
    <row r="73" spans="1:16" x14ac:dyDescent="0.2">
      <c r="A73" s="160" t="s">
        <v>74</v>
      </c>
      <c r="B73" s="161">
        <f>基金残高に係る経年分析!F56</f>
        <v>77</v>
      </c>
      <c r="C73" s="161">
        <f>基金残高に係る経年分析!G56</f>
        <v>81</v>
      </c>
      <c r="D73" s="161">
        <f>基金残高に係る経年分析!H56</f>
        <v>84</v>
      </c>
    </row>
    <row r="74" spans="1:16" x14ac:dyDescent="0.2">
      <c r="A74" s="160" t="s">
        <v>75</v>
      </c>
      <c r="B74" s="161">
        <f>基金残高に係る経年分析!F57</f>
        <v>209</v>
      </c>
      <c r="C74" s="161">
        <f>基金残高に係る経年分析!G57</f>
        <v>225</v>
      </c>
      <c r="D74" s="161">
        <f>基金残高に係る経年分析!H57</f>
        <v>221</v>
      </c>
    </row>
  </sheetData>
  <sheetProtection algorithmName="SHA-512" hashValue="9uJD0VwmLdzBtZuRb7x8EH3Tv9s1SCReZ8MC0ZOS2hJvA1tIsiApAEZ3HK0B0+ODwGQMjA+7gOzpKmOuK0rpKw==" saltValue="zVnpLjwJGYkK8x907K4X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dcterms:created xsi:type="dcterms:W3CDTF">2026-02-23T09:34:40Z</dcterms:created>
  <dcterms:modified xsi:type="dcterms:W3CDTF">2026-09-24T00:33:36Z</dcterms:modified>
  <cp:category/>
</cp:coreProperties>
</file>